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tabRatio="590" activeTab="0"/>
  </bookViews>
  <sheets>
    <sheet name="Marking Sheet" sheetId="1" r:id="rId1"/>
    <sheet name="Final Scoreboad" sheetId="2" r:id="rId2"/>
  </sheets>
  <definedNames>
    <definedName name="_xlnm._FilterDatabase" localSheetId="1" hidden="1">'Final Scoreboad'!$B$2:$U$2</definedName>
    <definedName name="Number_Of_Finders">'Marking Sheet'!$D$15</definedName>
    <definedName name="Number_Of_Teams">'Marking Sheet'!$D$13</definedName>
    <definedName name="_xlnm.Print_Area" localSheetId="1">'Final Scoreboad'!$B:$U</definedName>
    <definedName name="_xlnm.Print_Area" localSheetId="0">'Marking Sheet'!$A:$AE</definedName>
    <definedName name="_xlnm.Print_Titles" localSheetId="0">'Marking Sheet'!$3:$3</definedName>
  </definedNames>
  <calcPr fullCalcOnLoad="1"/>
</workbook>
</file>

<file path=xl/comments1.xml><?xml version="1.0" encoding="utf-8"?>
<comments xmlns="http://schemas.openxmlformats.org/spreadsheetml/2006/main">
  <authors>
    <author>Paul Coombs</author>
  </authors>
  <commentList>
    <comment ref="G27" authorId="0">
      <text>
        <r>
          <rPr>
            <sz val="8"/>
            <rFont val="Tahoma"/>
            <family val="2"/>
          </rPr>
          <t>Enter the text of the 'questions' below. Questions may be explicit or implicit (e.g. clues spotted, treasure found). 
Add new questions by copying rows.</t>
        </r>
      </text>
    </comment>
    <comment ref="G3" authorId="0">
      <text>
        <r>
          <rPr>
            <sz val="8"/>
            <rFont val="Tahoma"/>
            <family val="2"/>
          </rPr>
          <t>Add further teams by copying columns. Check all columns are included in the cells in column C.</t>
        </r>
      </text>
    </comment>
    <comment ref="C27" authorId="0">
      <text>
        <r>
          <rPr>
            <sz val="8"/>
            <rFont val="Tahoma"/>
            <family val="2"/>
          </rPr>
          <t>The number of teams getting this question right</t>
        </r>
      </text>
    </comment>
    <comment ref="D27" authorId="0">
      <text>
        <r>
          <rPr>
            <sz val="8"/>
            <rFont val="Tahoma"/>
            <family val="2"/>
          </rPr>
          <t>The score is the total number of teams minus the number who got this question right</t>
        </r>
      </text>
    </comment>
    <comment ref="I27" authorId="0">
      <text>
        <r>
          <rPr>
            <sz val="8"/>
            <rFont val="Tahoma"/>
            <family val="2"/>
          </rPr>
          <t>Insert a 1 (nothing else) if the question is answered correctly</t>
        </r>
      </text>
    </comment>
    <comment ref="G9" authorId="0">
      <text>
        <r>
          <rPr>
            <sz val="8"/>
            <rFont val="Tahoma"/>
            <family val="2"/>
          </rPr>
          <t>Y or N</t>
        </r>
      </text>
    </comment>
    <comment ref="G11" authorId="0">
      <text>
        <r>
          <rPr>
            <sz val="8"/>
            <rFont val="Tahoma"/>
            <family val="2"/>
          </rPr>
          <t>Y or N</t>
        </r>
      </text>
    </comment>
    <comment ref="G15" authorId="0">
      <text>
        <r>
          <rPr>
            <sz val="8"/>
            <rFont val="Tahoma"/>
            <family val="2"/>
          </rPr>
          <t>Ticket number or leave blank</t>
        </r>
      </text>
    </comment>
    <comment ref="G18" authorId="0">
      <text>
        <r>
          <rPr>
            <sz val="8"/>
            <rFont val="Tahoma"/>
            <family val="2"/>
          </rPr>
          <t>Ticket number</t>
        </r>
      </text>
    </comment>
  </commentList>
</comments>
</file>

<file path=xl/sharedStrings.xml><?xml version="1.0" encoding="utf-8"?>
<sst xmlns="http://schemas.openxmlformats.org/spreadsheetml/2006/main" count="816" uniqueCount="476">
  <si>
    <t>Question</t>
  </si>
  <si>
    <t>Team</t>
  </si>
  <si>
    <t>No of Teams</t>
  </si>
  <si>
    <t>Score</t>
  </si>
  <si>
    <t>Ref</t>
  </si>
  <si>
    <t>Questions Total</t>
  </si>
  <si>
    <t>Total Score</t>
  </si>
  <si>
    <t>ATH Virgins</t>
  </si>
  <si>
    <t>Correct</t>
  </si>
  <si>
    <t>Found Box 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</si>
  <si>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</si>
  <si>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</si>
  <si>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</si>
  <si>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</si>
  <si>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</si>
  <si>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</si>
  <si>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</si>
  <si>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</si>
  <si>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</si>
  <si>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</si>
  <si>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</si>
  <si>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</si>
  <si>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</si>
  <si>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</si>
  <si>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</si>
  <si>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</si>
  <si>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</si>
  <si>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</si>
  <si>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</si>
  <si>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</si>
  <si>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</si>
  <si>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</si>
  <si>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</si>
  <si>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</si>
  <si>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</si>
  <si>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</si>
  <si>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</si>
  <si>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</si>
  <si>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</si>
  <si>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</si>
  <si>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</si>
  <si>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</si>
  <si>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</si>
  <si>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</si>
  <si>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</si>
  <si>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</si>
  <si>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</si>
  <si>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</si>
  <si>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</si>
  <si>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</si>
  <si>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</si>
  <si>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</si>
  <si>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</si>
  <si>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Discretionary Bonus Points</t>
  </si>
  <si>
    <t>Y</t>
  </si>
  <si>
    <t>N</t>
  </si>
  <si>
    <t>Team Name</t>
  </si>
  <si>
    <t>ATH Virgin</t>
  </si>
  <si>
    <t>Points Total</t>
  </si>
  <si>
    <t>Marking Order</t>
  </si>
  <si>
    <t>Captain</t>
  </si>
  <si>
    <t>Team Captain</t>
  </si>
  <si>
    <t>Final Position</t>
  </si>
  <si>
    <t>Logica Team?</t>
  </si>
  <si>
    <t>Amount</t>
  </si>
  <si>
    <t>*Only teams with Logica captains are eligible for prizes.</t>
  </si>
  <si>
    <t>Prize*</t>
  </si>
  <si>
    <t>&lt;tr&gt;&lt;td class="colpos"&gt;</t>
  </si>
  <si>
    <t>&lt;/td&gt;&lt;td class="colteam"&gt;</t>
  </si>
  <si>
    <t>&lt;/td&gt;&lt;td class="colpersonname"&gt;</t>
  </si>
  <si>
    <t>&lt;/td&gt;&lt;td class="colflag"&gt;</t>
  </si>
  <si>
    <t>&lt;/td&gt;&lt;td class="colpos"&gt;</t>
  </si>
  <si>
    <t>&lt;/td&gt;&lt;td class="colpoints"&gt;</t>
  </si>
  <si>
    <t>&lt;/td&gt;&lt;td class="colprize"&gt;</t>
  </si>
  <si>
    <t>&lt;/td&gt;&lt;td class="colamount"&gt;</t>
  </si>
  <si>
    <t>&lt;/td&gt;&lt;/tr&gt;</t>
  </si>
  <si>
    <t>Treasure Ticket 1</t>
  </si>
  <si>
    <t>Treasure Bonus 1</t>
  </si>
  <si>
    <t>Treasure Bonus 2</t>
  </si>
  <si>
    <t>Front Page Pictures</t>
  </si>
  <si>
    <t>Sony AATH</t>
  </si>
  <si>
    <t>HepTATHlete</t>
  </si>
  <si>
    <t>Anne HATHaway's Cottage</t>
  </si>
  <si>
    <t>Obama OATH</t>
  </si>
  <si>
    <t>JATH state flag</t>
  </si>
  <si>
    <t>XATH lat/long</t>
  </si>
  <si>
    <t>FATHoms chart</t>
  </si>
  <si>
    <t>wRATH of Khan</t>
  </si>
  <si>
    <t>LATHer</t>
  </si>
  <si>
    <t>QATH pelican</t>
  </si>
  <si>
    <t>PATH at Dyrham</t>
  </si>
  <si>
    <t>SATH logo</t>
  </si>
  <si>
    <t>Wells CATHedral</t>
  </si>
  <si>
    <t>Celtic Owl UATH pendant</t>
  </si>
  <si>
    <t>hEATHer</t>
  </si>
  <si>
    <t>Lawson D'ATH</t>
  </si>
  <si>
    <t>NATHaneal under fig tree</t>
  </si>
  <si>
    <t>Paul YATH, yo-yo</t>
  </si>
  <si>
    <t>MATHematics</t>
  </si>
  <si>
    <t>WATH-upon-Dearne</t>
  </si>
  <si>
    <t>ZATH giant spider</t>
  </si>
  <si>
    <t>Sven VATH CD</t>
  </si>
  <si>
    <t>LevIATHon</t>
  </si>
  <si>
    <t>KATHmandu</t>
  </si>
  <si>
    <t>GATHer Ye Rosebuds While Ye May</t>
  </si>
  <si>
    <t>A</t>
  </si>
  <si>
    <t>Q</t>
  </si>
  <si>
    <t>U</t>
  </si>
  <si>
    <t>S</t>
  </si>
  <si>
    <t>E</t>
  </si>
  <si>
    <t>L</t>
  </si>
  <si>
    <t>I</t>
  </si>
  <si>
    <t>Alpha (Romeo)</t>
  </si>
  <si>
    <t>Quebec</t>
  </si>
  <si>
    <t>Alpha (Course)</t>
  </si>
  <si>
    <t>HMS Echo</t>
  </si>
  <si>
    <t>Sierra Nevada</t>
  </si>
  <si>
    <t>(School) Uniform</t>
  </si>
  <si>
    <t>(Albanian Army) Uniform</t>
  </si>
  <si>
    <t>(Adriana) Lima</t>
  </si>
  <si>
    <t>(Force) India</t>
  </si>
  <si>
    <t>(Ford) Sierra</t>
  </si>
  <si>
    <t>Questions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</si>
  <si>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</si>
  <si>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</si>
  <si>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</si>
  <si>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</si>
  <si>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</si>
  <si>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</si>
  <si>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</si>
  <si>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</si>
  <si>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</si>
  <si>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</si>
  <si>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</si>
  <si>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</si>
  <si>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</si>
  <si>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</si>
  <si>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</si>
  <si>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</si>
  <si>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</si>
  <si>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</si>
  <si>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T</t>
  </si>
  <si>
    <t>H</t>
  </si>
  <si>
    <t>O</t>
  </si>
  <si>
    <t>J</t>
  </si>
  <si>
    <t>X</t>
  </si>
  <si>
    <t>F</t>
  </si>
  <si>
    <t>R</t>
  </si>
  <si>
    <t>P</t>
  </si>
  <si>
    <t>C</t>
  </si>
  <si>
    <t>D</t>
  </si>
  <si>
    <t>M</t>
  </si>
  <si>
    <t>W</t>
  </si>
  <si>
    <t>Z</t>
  </si>
  <si>
    <t>V</t>
  </si>
  <si>
    <t>K</t>
  </si>
  <si>
    <t>G</t>
  </si>
  <si>
    <t>Alfredo Arevalo</t>
  </si>
  <si>
    <t>Samoa</t>
  </si>
  <si>
    <t>Micromorts</t>
  </si>
  <si>
    <t>Cy Twombly</t>
  </si>
  <si>
    <t>Jess Ennis Stand</t>
  </si>
  <si>
    <t>Ornithologist</t>
  </si>
  <si>
    <t>Raspberry Pi</t>
  </si>
  <si>
    <t>Pine Pienaar</t>
  </si>
  <si>
    <t>Rain Room</t>
  </si>
  <si>
    <t>Chris Pine</t>
  </si>
  <si>
    <t>Yahoo</t>
  </si>
  <si>
    <t>Ilfracombe</t>
  </si>
  <si>
    <t>Curiosity</t>
  </si>
  <si>
    <t>Niobium</t>
  </si>
  <si>
    <t>Gerald Holtom</t>
  </si>
  <si>
    <t>Green Lantern</t>
  </si>
  <si>
    <t>RG6 7GD</t>
  </si>
  <si>
    <t>Basingstoke (bonus for car park + Apple)</t>
  </si>
  <si>
    <t>I love Isle of Wight Milk</t>
  </si>
  <si>
    <t>Yosemite</t>
  </si>
  <si>
    <t>Sequoia Petascale Computer</t>
  </si>
  <si>
    <t>Worcester</t>
  </si>
  <si>
    <t>Thierville</t>
  </si>
  <si>
    <t>Oxygene</t>
  </si>
  <si>
    <t>Jim Marshall</t>
  </si>
  <si>
    <t>Oreo</t>
  </si>
  <si>
    <t>ATH</t>
  </si>
  <si>
    <t>Dundee</t>
  </si>
  <si>
    <t>Christopher Sholes</t>
  </si>
  <si>
    <t>Solenne San Jose</t>
  </si>
  <si>
    <t>APPLE</t>
  </si>
  <si>
    <t>Omnishambles</t>
  </si>
  <si>
    <t>Newsweek</t>
  </si>
  <si>
    <t>Paul Nicklen</t>
  </si>
  <si>
    <t>John Daunt (Waterstones)</t>
  </si>
  <si>
    <t>Damon Albarn</t>
  </si>
  <si>
    <t>Suffolk</t>
  </si>
  <si>
    <t>Hibernian</t>
  </si>
  <si>
    <t>Nevada</t>
  </si>
  <si>
    <t>Argos</t>
  </si>
  <si>
    <t>George Osborne</t>
  </si>
  <si>
    <t>River Phoenix</t>
  </si>
  <si>
    <t>Sonny Bill Williams</t>
  </si>
  <si>
    <t>Puffin</t>
  </si>
  <si>
    <t>Lee Kuan Yew</t>
  </si>
  <si>
    <t>Sir George Young</t>
  </si>
  <si>
    <t>Elmo</t>
  </si>
  <si>
    <t>NASA</t>
  </si>
  <si>
    <t>Velaria</t>
  </si>
  <si>
    <t>Elm</t>
  </si>
  <si>
    <t>Pines Express</t>
  </si>
  <si>
    <t>Paul Wood</t>
  </si>
  <si>
    <t>Monty Norman</t>
  </si>
  <si>
    <t>Yarborough</t>
  </si>
  <si>
    <t>ITC Johnson</t>
  </si>
  <si>
    <t>Emmerdale</t>
  </si>
  <si>
    <t>Newcastle</t>
  </si>
  <si>
    <t>Danny Alexander</t>
  </si>
  <si>
    <t>Genesis</t>
  </si>
  <si>
    <t>Kimi Raikkonen</t>
  </si>
  <si>
    <t>Bath - Phonetic Alphabet</t>
  </si>
  <si>
    <t>Author - Wood</t>
  </si>
  <si>
    <t>B</t>
  </si>
  <si>
    <t>Rowan Williams</t>
  </si>
  <si>
    <t>Oak racing</t>
  </si>
  <si>
    <t>Box Hill</t>
  </si>
  <si>
    <t>John Wood the Elder</t>
  </si>
  <si>
    <t>Dreamworks HQ, Redwood City</t>
  </si>
  <si>
    <t>White Tara Hindu Goddess</t>
  </si>
  <si>
    <t>Finite Impulse Response Filter</t>
  </si>
  <si>
    <t>Rubber Ducks</t>
  </si>
  <si>
    <t>Olive Wreath</t>
  </si>
  <si>
    <t>Spruce Goose</t>
  </si>
  <si>
    <t>Tulips</t>
  </si>
  <si>
    <t>Stamp</t>
  </si>
  <si>
    <t>Bath Postal Museum</t>
  </si>
  <si>
    <t>Wave</t>
  </si>
  <si>
    <t>Museum of East Asian Art</t>
  </si>
  <si>
    <t>Mason</t>
  </si>
  <si>
    <t>Theatre Royal and Masonic Museum</t>
  </si>
  <si>
    <t>The Building of Bath Museum</t>
  </si>
  <si>
    <t>Eagle</t>
  </si>
  <si>
    <t>American Museum</t>
  </si>
  <si>
    <t>J Wood</t>
  </si>
  <si>
    <t>Keys</t>
  </si>
  <si>
    <t>Jane Austen Centre (Northanger Abbey)</t>
  </si>
  <si>
    <t>Uranus</t>
  </si>
  <si>
    <t>Herschel Museum of Astronomy</t>
  </si>
  <si>
    <t>No.1</t>
  </si>
  <si>
    <t>Bath - Museums</t>
  </si>
  <si>
    <t>Route</t>
  </si>
  <si>
    <t>Circus1</t>
  </si>
  <si>
    <t>Circus2</t>
  </si>
  <si>
    <t>John Cleese</t>
  </si>
  <si>
    <t>Circus3</t>
  </si>
  <si>
    <t>Circus4</t>
  </si>
  <si>
    <t>Circus5</t>
  </si>
  <si>
    <t>Nicholas Cage</t>
  </si>
  <si>
    <t>Thomas Gainsborough</t>
  </si>
  <si>
    <t>William Pitt the Elder</t>
  </si>
  <si>
    <t>Q Sq</t>
  </si>
  <si>
    <t>From base of Wood's key</t>
  </si>
  <si>
    <t>Monum.</t>
  </si>
  <si>
    <t>go SW to</t>
  </si>
  <si>
    <t>Grn Pk</t>
  </si>
  <si>
    <t>Pines Ex</t>
  </si>
  <si>
    <t>Take route of answer 52</t>
  </si>
  <si>
    <t>Fir</t>
  </si>
  <si>
    <t>Halfway through 2nd tunnel bore up to triangle</t>
  </si>
  <si>
    <t>Tel Box</t>
  </si>
  <si>
    <t>Go by North Route (mention of North Road)</t>
  </si>
  <si>
    <t>Trough</t>
  </si>
  <si>
    <t>Past rear of Wood's house (Prior Park)</t>
  </si>
  <si>
    <t>Clare</t>
  </si>
  <si>
    <t>116, Clare Cottage</t>
  </si>
  <si>
    <t>Prior</t>
  </si>
  <si>
    <t>130, Prior Cottage</t>
  </si>
  <si>
    <t>Norfolk</t>
  </si>
  <si>
    <t>140, Norfolk House</t>
  </si>
  <si>
    <t>Dog</t>
  </si>
  <si>
    <t>Brefni</t>
  </si>
  <si>
    <t>156, Brefni Lodge</t>
  </si>
  <si>
    <t>Porch</t>
  </si>
  <si>
    <t>Brefni again</t>
  </si>
  <si>
    <t>Owl/Rab</t>
  </si>
  <si>
    <t>Enter woods watched by 2 friends of Pooh</t>
  </si>
  <si>
    <t>Path</t>
  </si>
  <si>
    <t>at entrance to woods</t>
  </si>
  <si>
    <t>Wall</t>
  </si>
  <si>
    <t>Follow path with wall on left</t>
  </si>
  <si>
    <t>Roots</t>
  </si>
  <si>
    <t>Keep on over open ground</t>
  </si>
  <si>
    <t>Bench</t>
  </si>
  <si>
    <t>and enter woods after second seat</t>
  </si>
  <si>
    <t>Tree</t>
  </si>
  <si>
    <t>0.02841 miles (= 50 yds)</t>
  </si>
  <si>
    <t>Log</t>
  </si>
  <si>
    <t>Wood - P3</t>
  </si>
  <si>
    <t>Beech</t>
  </si>
  <si>
    <t>Brassie</t>
  </si>
  <si>
    <t>Elle</t>
  </si>
  <si>
    <t>Chris (golfer)</t>
  </si>
  <si>
    <t>Sir Henry</t>
  </si>
  <si>
    <t>Wood - P4</t>
  </si>
  <si>
    <t>Conifer</t>
  </si>
  <si>
    <t>Woods of Chaos</t>
  </si>
  <si>
    <t>Oakwood</t>
  </si>
  <si>
    <t>Norwegian</t>
  </si>
  <si>
    <t>Fists of Ironwood</t>
  </si>
  <si>
    <t>Fleetwood Mac</t>
  </si>
  <si>
    <t>Ed</t>
  </si>
  <si>
    <t>Roundwood School</t>
  </si>
  <si>
    <t>Wood - P5</t>
  </si>
  <si>
    <t>Rowan</t>
  </si>
  <si>
    <t>Redwood (Mentalist)</t>
  </si>
  <si>
    <t>Ollie Wood skatepark</t>
  </si>
  <si>
    <t>Alexander Wood (hypodermic syringe)</t>
  </si>
  <si>
    <t>Shifty Adventures in Nookie Wood</t>
  </si>
  <si>
    <t>Wood - P6</t>
  </si>
  <si>
    <t>Birch</t>
  </si>
  <si>
    <t>Brian (DMZ)</t>
  </si>
  <si>
    <t>Ironwood Industries Fish Trivet</t>
  </si>
  <si>
    <t>Royal Wood</t>
  </si>
  <si>
    <t>Chris (Cricketer)</t>
  </si>
  <si>
    <t>Rachel Hurd Wood</t>
  </si>
  <si>
    <t>Michaelwood Services</t>
  </si>
  <si>
    <t>Arthur (Barwick Green)</t>
  </si>
  <si>
    <t>Peacock</t>
  </si>
  <si>
    <t>Lana</t>
  </si>
  <si>
    <t>Merc Edgewood cravat</t>
  </si>
  <si>
    <t>Maple</t>
  </si>
  <si>
    <t>Wood - P8</t>
  </si>
  <si>
    <t>Wood - P7</t>
  </si>
  <si>
    <t>Oliver Wood (Harry Potter)</t>
  </si>
  <si>
    <t>Angela Wood (Knock on Wood)</t>
  </si>
  <si>
    <t>Keith Wood</t>
  </si>
  <si>
    <t>Oak</t>
  </si>
  <si>
    <t>Dark Wood (David Darling)</t>
  </si>
  <si>
    <t>Oscar Wood Jig</t>
  </si>
  <si>
    <t>Victoria Wood</t>
  </si>
  <si>
    <t>Edward Wood (Earl of Halifax)</t>
  </si>
  <si>
    <t>Dove</t>
  </si>
  <si>
    <t>Wood - P9</t>
  </si>
  <si>
    <t>Wood - P10</t>
  </si>
  <si>
    <t>Phil Wood (bike)</t>
  </si>
  <si>
    <t xml:space="preserve">Elijah </t>
  </si>
  <si>
    <t>Chris Wood Trio</t>
  </si>
  <si>
    <t>Arthur Wood elephant</t>
  </si>
  <si>
    <t>Norwegian Wood</t>
  </si>
  <si>
    <t>Pecan</t>
  </si>
  <si>
    <t>Wood - P11</t>
  </si>
  <si>
    <t>Wychwood Brewery (GoliATH ale)</t>
  </si>
  <si>
    <t>Ironwood Tree</t>
  </si>
  <si>
    <t>Leonard Wood</t>
  </si>
  <si>
    <t>Sir Lance Oakwood</t>
  </si>
  <si>
    <t>Wild Wood (Paul Weller)</t>
  </si>
  <si>
    <t>Willow</t>
  </si>
  <si>
    <t>Acrostics</t>
  </si>
  <si>
    <t>Odd Qs</t>
  </si>
  <si>
    <t>Even Qs</t>
  </si>
  <si>
    <t>Stopping By Woods on a Snowy Evening</t>
  </si>
  <si>
    <t>Woods</t>
  </si>
  <si>
    <t>Combe Down</t>
  </si>
  <si>
    <t>Bath - Anagrams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</si>
  <si>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</si>
  <si>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</si>
  <si>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</si>
  <si>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</si>
  <si>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</si>
  <si>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</si>
  <si>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</si>
  <si>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</si>
  <si>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</si>
  <si>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Norwood House</t>
  </si>
  <si>
    <t>Eastwood</t>
  </si>
  <si>
    <t>Woodland Court</t>
  </si>
  <si>
    <t>Brendon Court</t>
  </si>
  <si>
    <t>Marlborough Court</t>
  </si>
  <si>
    <t>Solsbury Court</t>
  </si>
  <si>
    <t>Polden Court</t>
  </si>
  <si>
    <t>Osborne House</t>
  </si>
  <si>
    <t>Westwood</t>
  </si>
  <si>
    <t>Bath - Elements</t>
  </si>
  <si>
    <t>P2a</t>
  </si>
  <si>
    <t>P2b</t>
  </si>
  <si>
    <t>P11a</t>
  </si>
  <si>
    <t>P11b</t>
  </si>
  <si>
    <t>Beechen Cliff</t>
  </si>
  <si>
    <t>Moorlands</t>
  </si>
  <si>
    <t>Widcombe</t>
  </si>
  <si>
    <t>Lansdown</t>
  </si>
  <si>
    <t>Bathampton</t>
  </si>
  <si>
    <t>Pulteney</t>
  </si>
  <si>
    <t>The Circus</t>
  </si>
  <si>
    <t>Combe Park</t>
  </si>
  <si>
    <t>Bath Abbey</t>
  </si>
  <si>
    <t>Linear Park</t>
  </si>
  <si>
    <t>Henrietta Park</t>
  </si>
  <si>
    <t>Westmoreland</t>
  </si>
  <si>
    <t>PathfindersATH</t>
  </si>
  <si>
    <t>Kailas Modha</t>
  </si>
  <si>
    <t>Famous Five</t>
  </si>
  <si>
    <t>Brian Mills</t>
  </si>
  <si>
    <t>Logica/CGI</t>
  </si>
  <si>
    <t>Nick Ball</t>
  </si>
  <si>
    <t>Treasure Ticket No</t>
  </si>
  <si>
    <t>144, Airedale Cottage</t>
  </si>
  <si>
    <t>ATH 2012 SCORES</t>
  </si>
  <si>
    <t>Slow Learners</t>
  </si>
  <si>
    <t>Peter D G Smith et al</t>
  </si>
  <si>
    <t>David Thomas</t>
  </si>
  <si>
    <t>Peter Smith</t>
  </si>
  <si>
    <t>Can't find the woods for the trees</t>
  </si>
  <si>
    <t>Chiltern Fellowship</t>
  </si>
  <si>
    <t>Team Norway</t>
  </si>
  <si>
    <t>Stragglers</t>
  </si>
  <si>
    <t>Alcoholus Lubricatum</t>
  </si>
  <si>
    <t>Twelevepack</t>
  </si>
  <si>
    <t>No Management Potential</t>
  </si>
  <si>
    <t>Puzzletome</t>
  </si>
  <si>
    <t>Dunn Hunting</t>
  </si>
  <si>
    <t>Apopheniacs Anonymous</t>
  </si>
  <si>
    <t>Early Bath</t>
  </si>
  <si>
    <t>Dave Kee Team</t>
  </si>
  <si>
    <t>Psychologicals</t>
  </si>
  <si>
    <t>Q4T Logicals</t>
  </si>
  <si>
    <t>Lady Strange + the Earl of Yarborough</t>
  </si>
  <si>
    <t>Treasure is under logs behind tree</t>
  </si>
  <si>
    <t>Word Wood Salad</t>
  </si>
  <si>
    <t>-</t>
  </si>
  <si>
    <t>Alphabetical Order gives Combe Down</t>
  </si>
  <si>
    <t>Poster</t>
  </si>
  <si>
    <t>Font = Woody</t>
  </si>
  <si>
    <t>Sham Castle</t>
  </si>
  <si>
    <t>Teddy Bears' Picnic</t>
  </si>
  <si>
    <t>Queen Square (Beatrix of Netherlands)</t>
  </si>
  <si>
    <t>Clive of India</t>
  </si>
  <si>
    <t>Noel Aitchison/Dave Bercik</t>
  </si>
  <si>
    <t>Steve Hames</t>
  </si>
  <si>
    <t>Eldrick</t>
  </si>
  <si>
    <t>Lily Wood and the Prick</t>
  </si>
  <si>
    <t>Mark Abbott</t>
  </si>
  <si>
    <t>Madeline Albright/Jack Ashley</t>
  </si>
  <si>
    <t>Log Head Off (Logica Head Office = Green Park Stn)</t>
  </si>
  <si>
    <t>A Merry Christmas and a Happy New Year</t>
  </si>
  <si>
    <t>John Baxter/Jon Wallis</t>
  </si>
  <si>
    <t>Mei Leung/Pete Colbert</t>
  </si>
  <si>
    <t>Jell Ellis</t>
  </si>
  <si>
    <t>Gillian Hardy/Dave Kee</t>
  </si>
  <si>
    <t>Paul+Rosalind Barden</t>
  </si>
  <si>
    <t>Chris Baker</t>
  </si>
  <si>
    <t>Geoff Dunn</t>
  </si>
  <si>
    <t>Harry Maton</t>
  </si>
  <si>
    <t>Anne Traynor</t>
  </si>
  <si>
    <t>Bart Bramley</t>
  </si>
  <si>
    <t>Tim North</t>
  </si>
  <si>
    <t>Chris Andrews</t>
  </si>
  <si>
    <t>Andy Henderson</t>
  </si>
  <si>
    <t>No Entry</t>
  </si>
  <si>
    <t>Missing is B for Bath</t>
  </si>
  <si>
    <t>Bath</t>
  </si>
  <si>
    <t>Aquae Sulis = Bath</t>
  </si>
  <si>
    <t>No. 1 Royal Crescent</t>
  </si>
  <si>
    <t>Poet</t>
  </si>
  <si>
    <t>Robert Frost</t>
  </si>
  <si>
    <t>Code</t>
  </si>
  <si>
    <t>(line,word,number of letters)</t>
  </si>
  <si>
    <t>In Need of a Good Bath</t>
  </si>
  <si>
    <t>Virtual Entry Number</t>
  </si>
  <si>
    <t>2nd Overall Solution</t>
  </si>
  <si>
    <t>Best Overall Solution and 3rd to Treasure</t>
  </si>
  <si>
    <t>2nd to Treasure</t>
  </si>
  <si>
    <t>FIRst to Treasure</t>
  </si>
  <si>
    <t>Longest trip and best presented solution</t>
  </si>
  <si>
    <t>3rd Overall Solution and best trip report</t>
  </si>
  <si>
    <t>None</t>
  </si>
  <si>
    <t>Team Poirot returns to Bath</t>
  </si>
  <si>
    <t>Virtual Entry</t>
  </si>
  <si>
    <t>Virtual Treasure Ticket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</si>
</sst>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24"/>
      <name val="Arial"/>
      <family val="0"/>
    </font>
    <font>
      <sz val="16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8" fillId="34" borderId="0" xfId="0" applyFont="1" applyFill="1" applyBorder="1" applyAlignment="1">
      <alignment vertical="top"/>
    </xf>
    <xf numFmtId="0" fontId="4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20" xfId="0" applyFill="1" applyBorder="1" applyAlignment="1">
      <alignment horizontal="center"/>
    </xf>
    <xf numFmtId="0" fontId="4" fillId="37" borderId="20" xfId="0" applyFont="1" applyFill="1" applyBorder="1" applyAlignment="1">
      <alignment horizontal="right" textRotation="90"/>
    </xf>
    <xf numFmtId="0" fontId="4" fillId="37" borderId="20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4" fillId="37" borderId="20" xfId="0" applyFont="1" applyFill="1" applyBorder="1" applyAlignment="1">
      <alignment textRotation="90"/>
    </xf>
    <xf numFmtId="0" fontId="0" fillId="33" borderId="20" xfId="0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7" borderId="21" xfId="0" applyFont="1" applyFill="1" applyBorder="1" applyAlignment="1">
      <alignment textRotation="90"/>
    </xf>
    <xf numFmtId="0" fontId="0" fillId="33" borderId="2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33" borderId="20" xfId="0" applyFill="1" applyBorder="1" applyAlignment="1">
      <alignment/>
    </xf>
    <xf numFmtId="0" fontId="4" fillId="0" borderId="0" xfId="0" applyFont="1" applyAlignment="1">
      <alignment/>
    </xf>
    <xf numFmtId="0" fontId="4" fillId="33" borderId="21" xfId="0" applyFont="1" applyFill="1" applyBorder="1" applyAlignment="1">
      <alignment/>
    </xf>
    <xf numFmtId="0" fontId="0" fillId="33" borderId="10" xfId="0" applyFill="1" applyBorder="1" applyAlignment="1">
      <alignment horizontal="center" textRotation="90" wrapText="1"/>
    </xf>
    <xf numFmtId="0" fontId="4" fillId="33" borderId="2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37" borderId="20" xfId="0" applyFont="1" applyFill="1" applyBorder="1" applyAlignment="1">
      <alignment horizontal="left" textRotation="90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4" fillId="37" borderId="22" xfId="0" applyNumberFormat="1" applyFont="1" applyFill="1" applyBorder="1" applyAlignment="1">
      <alignment horizontal="center" textRotation="90"/>
    </xf>
    <xf numFmtId="168" fontId="0" fillId="33" borderId="22" xfId="0" applyNumberFormat="1" applyFill="1" applyBorder="1" applyAlignment="1">
      <alignment/>
    </xf>
    <xf numFmtId="168" fontId="1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10" xfId="0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3"/>
  <sheetViews>
    <sheetView showGridLines="0" tabSelected="1" showOutlineSymbols="0" zoomScalePageLayoutView="0" workbookViewId="0" topLeftCell="A3">
      <pane xSplit="8205" ySplit="2070" topLeftCell="H4" activePane="bottomRight" state="split"/>
      <selection pane="topLeft" activeCell="A4" sqref="A4:IV4"/>
      <selection pane="topRight" activeCell="S4" sqref="S4"/>
      <selection pane="bottomLeft" activeCell="B20" sqref="B20"/>
      <selection pane="bottomRight" activeCell="W83" sqref="W83"/>
    </sheetView>
  </sheetViews>
  <sheetFormatPr defaultColWidth="9.140625" defaultRowHeight="12.75"/>
  <cols>
    <col min="1" max="1" width="0.85546875" style="0" customWidth="1"/>
    <col min="2" max="2" width="6.421875" style="0" customWidth="1"/>
    <col min="3" max="3" width="7.00390625" style="0" customWidth="1"/>
    <col min="4" max="4" width="6.57421875" style="0" customWidth="1"/>
    <col min="5" max="5" width="0.85546875" style="0" customWidth="1"/>
    <col min="6" max="6" width="8.140625" style="0" customWidth="1"/>
    <col min="7" max="7" width="44.57421875" style="0" customWidth="1"/>
    <col min="8" max="8" width="0.85546875" style="0" customWidth="1"/>
    <col min="9" max="30" width="5.00390625" style="0" customWidth="1"/>
    <col min="31" max="31" width="0.85546875" style="0" customWidth="1"/>
  </cols>
  <sheetData>
    <row r="1" spans="1:31" s="24" customFormat="1" ht="4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s="24" customFormat="1" ht="12.75" hidden="1">
      <c r="A2" s="6"/>
      <c r="B2" s="7"/>
      <c r="C2" s="7"/>
      <c r="D2" s="7"/>
      <c r="E2" s="7"/>
      <c r="F2" s="7"/>
      <c r="G2" s="7"/>
      <c r="H2" s="7"/>
      <c r="I2" s="7">
        <f aca="true" t="shared" si="0" ref="I2:AC2">IF(I3&lt;&gt;"",1,0)</f>
        <v>1</v>
      </c>
      <c r="J2" s="7">
        <f t="shared" si="0"/>
        <v>1</v>
      </c>
      <c r="K2" s="7">
        <f t="shared" si="0"/>
        <v>1</v>
      </c>
      <c r="L2" s="7">
        <f t="shared" si="0"/>
        <v>1</v>
      </c>
      <c r="M2" s="7">
        <f t="shared" si="0"/>
        <v>1</v>
      </c>
      <c r="N2" s="7">
        <f t="shared" si="0"/>
        <v>1</v>
      </c>
      <c r="O2" s="7">
        <f t="shared" si="0"/>
        <v>1</v>
      </c>
      <c r="P2" s="7">
        <f t="shared" si="0"/>
        <v>1</v>
      </c>
      <c r="Q2" s="7">
        <f t="shared" si="0"/>
        <v>1</v>
      </c>
      <c r="R2" s="7">
        <f t="shared" si="0"/>
        <v>1</v>
      </c>
      <c r="S2" s="7">
        <f t="shared" si="0"/>
        <v>1</v>
      </c>
      <c r="T2" s="7">
        <f t="shared" si="0"/>
        <v>1</v>
      </c>
      <c r="U2" s="7">
        <f t="shared" si="0"/>
        <v>1</v>
      </c>
      <c r="V2" s="7">
        <f t="shared" si="0"/>
        <v>1</v>
      </c>
      <c r="W2" s="7">
        <f t="shared" si="0"/>
        <v>1</v>
      </c>
      <c r="X2" s="7">
        <f t="shared" si="0"/>
        <v>1</v>
      </c>
      <c r="Y2" s="7">
        <f t="shared" si="0"/>
        <v>1</v>
      </c>
      <c r="Z2" s="7">
        <f t="shared" si="0"/>
        <v>1</v>
      </c>
      <c r="AA2" s="7">
        <f t="shared" si="0"/>
        <v>1</v>
      </c>
      <c r="AB2" s="7">
        <f t="shared" si="0"/>
        <v>1</v>
      </c>
      <c r="AC2" s="7">
        <f t="shared" si="0"/>
        <v>1</v>
      </c>
      <c r="AD2" s="7">
        <v>1</v>
      </c>
      <c r="AE2" s="8"/>
    </row>
    <row r="3" spans="1:31" s="24" customFormat="1" ht="90.75" customHeight="1">
      <c r="A3" s="9"/>
      <c r="B3" s="30" t="s">
        <v>404</v>
      </c>
      <c r="C3" s="2"/>
      <c r="D3" s="26"/>
      <c r="E3" s="11"/>
      <c r="F3" s="11"/>
      <c r="G3" s="12" t="s">
        <v>1</v>
      </c>
      <c r="H3" s="11"/>
      <c r="I3" s="64" t="s">
        <v>396</v>
      </c>
      <c r="J3" s="64" t="s">
        <v>398</v>
      </c>
      <c r="K3" s="64" t="s">
        <v>422</v>
      </c>
      <c r="L3" s="64" t="s">
        <v>405</v>
      </c>
      <c r="M3" s="64" t="s">
        <v>406</v>
      </c>
      <c r="N3" s="64" t="s">
        <v>409</v>
      </c>
      <c r="O3" s="64" t="s">
        <v>410</v>
      </c>
      <c r="P3" s="64" t="s">
        <v>411</v>
      </c>
      <c r="Q3" s="64" t="s">
        <v>412</v>
      </c>
      <c r="R3" s="64" t="s">
        <v>413</v>
      </c>
      <c r="S3" s="64" t="s">
        <v>473</v>
      </c>
      <c r="T3" s="64" t="s">
        <v>414</v>
      </c>
      <c r="U3" s="64" t="s">
        <v>464</v>
      </c>
      <c r="V3" s="64" t="s">
        <v>415</v>
      </c>
      <c r="W3" s="64" t="s">
        <v>416</v>
      </c>
      <c r="X3" s="64" t="s">
        <v>417</v>
      </c>
      <c r="Y3" s="64" t="s">
        <v>418</v>
      </c>
      <c r="Z3" s="64" t="s">
        <v>423</v>
      </c>
      <c r="AA3" s="64" t="s">
        <v>419</v>
      </c>
      <c r="AB3" s="64" t="s">
        <v>420</v>
      </c>
      <c r="AC3" s="64" t="s">
        <v>421</v>
      </c>
      <c r="AD3" s="50" t="s">
        <v>455</v>
      </c>
      <c r="AE3" s="8"/>
    </row>
    <row r="4" spans="1:31" s="24" customFormat="1" ht="12.7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8"/>
    </row>
    <row r="5" spans="1:31" s="24" customFormat="1" ht="12.75" customHeight="1">
      <c r="A5" s="9"/>
      <c r="B5" s="2"/>
      <c r="C5" s="2"/>
      <c r="D5" s="2"/>
      <c r="E5" s="2"/>
      <c r="F5" s="2"/>
      <c r="G5" s="11" t="s">
        <v>6</v>
      </c>
      <c r="H5" s="2"/>
      <c r="I5" s="63">
        <f aca="true" t="shared" si="1" ref="I5:AD5">SUMIF(I$28:I$292,"=1",$D$28:$D$292)+I21+I23+I25</f>
        <v>806</v>
      </c>
      <c r="J5" s="63">
        <f t="shared" si="1"/>
        <v>725</v>
      </c>
      <c r="K5" s="63">
        <f t="shared" si="1"/>
        <v>759</v>
      </c>
      <c r="L5" s="63">
        <f t="shared" si="1"/>
        <v>313</v>
      </c>
      <c r="M5" s="63">
        <f t="shared" si="1"/>
        <v>937</v>
      </c>
      <c r="N5" s="63">
        <f t="shared" si="1"/>
        <v>1270</v>
      </c>
      <c r="O5" s="63">
        <f t="shared" si="1"/>
        <v>309</v>
      </c>
      <c r="P5" s="63">
        <f t="shared" si="1"/>
        <v>252</v>
      </c>
      <c r="Q5" s="63">
        <f t="shared" si="1"/>
        <v>655</v>
      </c>
      <c r="R5" s="63">
        <f t="shared" si="1"/>
        <v>675</v>
      </c>
      <c r="S5" s="63">
        <f t="shared" si="1"/>
        <v>968</v>
      </c>
      <c r="T5" s="63">
        <f t="shared" si="1"/>
        <v>951</v>
      </c>
      <c r="U5" s="63">
        <f t="shared" si="1"/>
        <v>511</v>
      </c>
      <c r="V5" s="63">
        <f t="shared" si="1"/>
        <v>409</v>
      </c>
      <c r="W5" s="63">
        <f t="shared" si="1"/>
        <v>944</v>
      </c>
      <c r="X5" s="63">
        <f t="shared" si="1"/>
        <v>235</v>
      </c>
      <c r="Y5" s="63">
        <f t="shared" si="1"/>
        <v>1397</v>
      </c>
      <c r="Z5" s="63">
        <f t="shared" si="1"/>
        <v>1347</v>
      </c>
      <c r="AA5" s="63">
        <f t="shared" si="1"/>
        <v>332</v>
      </c>
      <c r="AB5" s="63">
        <f t="shared" si="1"/>
        <v>768</v>
      </c>
      <c r="AC5" s="63">
        <f t="shared" si="1"/>
        <v>1101</v>
      </c>
      <c r="AD5" s="63">
        <f t="shared" si="1"/>
        <v>0</v>
      </c>
      <c r="AE5" s="8"/>
    </row>
    <row r="6" spans="1:31" s="24" customFormat="1" ht="12.75" customHeight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8"/>
    </row>
    <row r="7" spans="1:31" s="24" customFormat="1" ht="12.75" customHeight="1">
      <c r="A7" s="9"/>
      <c r="B7" s="2"/>
      <c r="C7" s="2"/>
      <c r="D7" s="2"/>
      <c r="E7" s="2"/>
      <c r="F7" s="2"/>
      <c r="G7" s="29" t="s">
        <v>61</v>
      </c>
      <c r="H7" s="2"/>
      <c r="I7" s="46" t="s">
        <v>397</v>
      </c>
      <c r="J7" s="46" t="s">
        <v>399</v>
      </c>
      <c r="K7" s="46" t="s">
        <v>401</v>
      </c>
      <c r="L7" s="46" t="s">
        <v>407</v>
      </c>
      <c r="M7" s="46" t="s">
        <v>408</v>
      </c>
      <c r="N7" s="46" t="s">
        <v>454</v>
      </c>
      <c r="O7" s="46" t="s">
        <v>442</v>
      </c>
      <c r="P7" s="46" t="s">
        <v>452</v>
      </c>
      <c r="Q7" s="46" t="s">
        <v>451</v>
      </c>
      <c r="R7" s="46" t="s">
        <v>453</v>
      </c>
      <c r="S7" s="46" t="s">
        <v>450</v>
      </c>
      <c r="T7" s="46" t="s">
        <v>434</v>
      </c>
      <c r="U7" s="46" t="s">
        <v>444</v>
      </c>
      <c r="V7" s="46" t="s">
        <v>435</v>
      </c>
      <c r="W7" s="46" t="s">
        <v>449</v>
      </c>
      <c r="X7" s="46" t="s">
        <v>448</v>
      </c>
      <c r="Y7" s="46" t="s">
        <v>438</v>
      </c>
      <c r="Z7" s="46" t="s">
        <v>446</v>
      </c>
      <c r="AA7" s="46" t="s">
        <v>447</v>
      </c>
      <c r="AB7" s="46" t="s">
        <v>445</v>
      </c>
      <c r="AC7" s="46" t="s">
        <v>443</v>
      </c>
      <c r="AD7" s="46" t="s">
        <v>472</v>
      </c>
      <c r="AE7" s="8"/>
    </row>
    <row r="8" spans="1:31" s="24" customFormat="1" ht="4.5" customHeight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8"/>
    </row>
    <row r="9" spans="1:31" s="24" customFormat="1" ht="12.75" customHeight="1">
      <c r="A9" s="9"/>
      <c r="B9" s="2"/>
      <c r="C9" s="2"/>
      <c r="D9" s="2"/>
      <c r="E9" s="2"/>
      <c r="F9" s="2"/>
      <c r="G9" s="29" t="s">
        <v>400</v>
      </c>
      <c r="H9" s="2"/>
      <c r="I9" s="1" t="s">
        <v>54</v>
      </c>
      <c r="J9" s="1" t="s">
        <v>54</v>
      </c>
      <c r="K9" s="1" t="s">
        <v>55</v>
      </c>
      <c r="L9" s="1" t="s">
        <v>55</v>
      </c>
      <c r="M9" s="1" t="s">
        <v>54</v>
      </c>
      <c r="N9" s="1" t="s">
        <v>54</v>
      </c>
      <c r="O9" s="1" t="s">
        <v>54</v>
      </c>
      <c r="P9" s="1" t="s">
        <v>54</v>
      </c>
      <c r="Q9" s="1" t="s">
        <v>55</v>
      </c>
      <c r="R9" s="1" t="s">
        <v>54</v>
      </c>
      <c r="S9" s="1" t="s">
        <v>54</v>
      </c>
      <c r="T9" s="1" t="s">
        <v>54</v>
      </c>
      <c r="U9" s="1" t="s">
        <v>55</v>
      </c>
      <c r="V9" s="1" t="s">
        <v>54</v>
      </c>
      <c r="W9" s="1" t="s">
        <v>55</v>
      </c>
      <c r="X9" s="1" t="s">
        <v>55</v>
      </c>
      <c r="Y9" s="1" t="s">
        <v>54</v>
      </c>
      <c r="Z9" s="1" t="s">
        <v>54</v>
      </c>
      <c r="AA9" s="1" t="s">
        <v>54</v>
      </c>
      <c r="AB9" s="1" t="s">
        <v>54</v>
      </c>
      <c r="AC9" s="1" t="s">
        <v>54</v>
      </c>
      <c r="AD9" s="1" t="s">
        <v>54</v>
      </c>
      <c r="AE9" s="8"/>
    </row>
    <row r="10" spans="1:31" s="24" customFormat="1" ht="4.5" customHeight="1">
      <c r="A10" s="9"/>
      <c r="B10" s="2"/>
      <c r="C10" s="2"/>
      <c r="D10" s="2"/>
      <c r="E10" s="2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8"/>
    </row>
    <row r="11" spans="1:31" s="24" customFormat="1" ht="12.75" customHeight="1">
      <c r="A11" s="9"/>
      <c r="B11" s="2"/>
      <c r="C11" s="2"/>
      <c r="D11" s="2"/>
      <c r="E11" s="2"/>
      <c r="F11" s="2"/>
      <c r="G11" s="29" t="s">
        <v>7</v>
      </c>
      <c r="H11" s="2"/>
      <c r="I11" s="1" t="s">
        <v>55</v>
      </c>
      <c r="J11" s="1" t="s">
        <v>55</v>
      </c>
      <c r="K11" s="1" t="s">
        <v>55</v>
      </c>
      <c r="L11" s="1" t="s">
        <v>55</v>
      </c>
      <c r="M11" s="1" t="s">
        <v>55</v>
      </c>
      <c r="N11" s="1" t="s">
        <v>55</v>
      </c>
      <c r="O11" s="1" t="s">
        <v>55</v>
      </c>
      <c r="P11" s="1" t="s">
        <v>55</v>
      </c>
      <c r="Q11" s="1" t="s">
        <v>55</v>
      </c>
      <c r="R11" s="1" t="s">
        <v>55</v>
      </c>
      <c r="S11" s="1" t="s">
        <v>55</v>
      </c>
      <c r="T11" s="1" t="s">
        <v>55</v>
      </c>
      <c r="U11" s="1" t="s">
        <v>55</v>
      </c>
      <c r="V11" s="1" t="s">
        <v>55</v>
      </c>
      <c r="W11" s="1" t="s">
        <v>55</v>
      </c>
      <c r="X11" s="1" t="s">
        <v>55</v>
      </c>
      <c r="Y11" s="1" t="s">
        <v>55</v>
      </c>
      <c r="Z11" s="1" t="s">
        <v>55</v>
      </c>
      <c r="AA11" s="1" t="s">
        <v>55</v>
      </c>
      <c r="AB11" s="1" t="s">
        <v>55</v>
      </c>
      <c r="AC11" s="1" t="s">
        <v>55</v>
      </c>
      <c r="AD11" s="1" t="s">
        <v>55</v>
      </c>
      <c r="AE11" s="8"/>
    </row>
    <row r="12" spans="1:31" s="24" customFormat="1" ht="12.75" customHeight="1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8"/>
    </row>
    <row r="13" spans="1:31" s="24" customFormat="1" ht="12.75">
      <c r="A13" s="9"/>
      <c r="B13" s="10" t="s">
        <v>2</v>
      </c>
      <c r="C13" s="2"/>
      <c r="D13" s="23">
        <f>SUM(2:2)</f>
        <v>22</v>
      </c>
      <c r="E13" s="13"/>
      <c r="F13" s="13"/>
      <c r="G13" s="27" t="s">
        <v>5</v>
      </c>
      <c r="H13" s="13"/>
      <c r="I13" s="23">
        <f>SUMIF(I70:I130,"=1",$D70:$D130)</f>
        <v>268</v>
      </c>
      <c r="J13" s="23">
        <f aca="true" t="shared" si="2" ref="J13:AD13">SUMIF(J70:J130,"=1",$D70:$D130)</f>
        <v>239</v>
      </c>
      <c r="K13" s="23">
        <f t="shared" si="2"/>
        <v>147</v>
      </c>
      <c r="L13" s="23">
        <f t="shared" si="2"/>
        <v>71</v>
      </c>
      <c r="M13" s="23">
        <f t="shared" si="2"/>
        <v>308</v>
      </c>
      <c r="N13" s="23">
        <f t="shared" si="2"/>
        <v>377</v>
      </c>
      <c r="O13" s="23">
        <f t="shared" si="2"/>
        <v>138</v>
      </c>
      <c r="P13" s="23">
        <f t="shared" si="2"/>
        <v>134</v>
      </c>
      <c r="Q13" s="23">
        <f t="shared" si="2"/>
        <v>205</v>
      </c>
      <c r="R13" s="23">
        <f t="shared" si="2"/>
        <v>192</v>
      </c>
      <c r="S13" s="23">
        <f t="shared" si="2"/>
        <v>315</v>
      </c>
      <c r="T13" s="23">
        <f t="shared" si="2"/>
        <v>126</v>
      </c>
      <c r="U13" s="23">
        <f t="shared" si="2"/>
        <v>158</v>
      </c>
      <c r="V13" s="23">
        <f t="shared" si="2"/>
        <v>113</v>
      </c>
      <c r="W13" s="23">
        <f t="shared" si="2"/>
        <v>143</v>
      </c>
      <c r="X13" s="23">
        <f t="shared" si="2"/>
        <v>71</v>
      </c>
      <c r="Y13" s="23">
        <f t="shared" si="2"/>
        <v>460</v>
      </c>
      <c r="Z13" s="23">
        <f t="shared" si="2"/>
        <v>437</v>
      </c>
      <c r="AA13" s="23">
        <f t="shared" si="2"/>
        <v>150</v>
      </c>
      <c r="AB13" s="23">
        <f t="shared" si="2"/>
        <v>278</v>
      </c>
      <c r="AC13" s="23">
        <f t="shared" si="2"/>
        <v>331</v>
      </c>
      <c r="AD13" s="23">
        <f t="shared" si="2"/>
        <v>0</v>
      </c>
      <c r="AE13" s="8"/>
    </row>
    <row r="14" spans="1:31" s="24" customFormat="1" ht="4.5" customHeight="1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8"/>
    </row>
    <row r="15" spans="1:31" s="24" customFormat="1" ht="12.75" customHeight="1">
      <c r="A15" s="9"/>
      <c r="B15" s="2" t="s">
        <v>9</v>
      </c>
      <c r="C15" s="2"/>
      <c r="D15" s="23">
        <f>SUM(16:16)</f>
        <v>13</v>
      </c>
      <c r="E15" s="2"/>
      <c r="F15" s="2"/>
      <c r="G15" s="27" t="s">
        <v>76</v>
      </c>
      <c r="H15" s="2"/>
      <c r="I15" s="1">
        <v>12</v>
      </c>
      <c r="J15" s="1">
        <v>13</v>
      </c>
      <c r="K15" s="1">
        <v>4</v>
      </c>
      <c r="L15" s="1"/>
      <c r="M15" s="1">
        <v>5</v>
      </c>
      <c r="N15" s="1">
        <v>8</v>
      </c>
      <c r="O15" s="1"/>
      <c r="P15" s="1"/>
      <c r="Q15" s="1"/>
      <c r="R15" s="1">
        <v>1</v>
      </c>
      <c r="S15" s="1">
        <v>11</v>
      </c>
      <c r="T15" s="1">
        <v>14</v>
      </c>
      <c r="U15" s="1"/>
      <c r="V15" s="1">
        <v>7</v>
      </c>
      <c r="W15" s="1"/>
      <c r="X15" s="1"/>
      <c r="Y15" s="1">
        <v>3</v>
      </c>
      <c r="Z15" s="1">
        <v>6</v>
      </c>
      <c r="AA15" s="1"/>
      <c r="AB15" s="1">
        <v>10</v>
      </c>
      <c r="AC15" s="1">
        <v>2</v>
      </c>
      <c r="AD15" s="1"/>
      <c r="AE15" s="8"/>
    </row>
    <row r="16" spans="1:31" s="24" customFormat="1" ht="12.75" customHeight="1" hidden="1">
      <c r="A16" s="9"/>
      <c r="B16" s="2"/>
      <c r="C16" s="2"/>
      <c r="D16" s="2"/>
      <c r="E16" s="2"/>
      <c r="F16" s="2"/>
      <c r="G16" s="2"/>
      <c r="H16" s="2"/>
      <c r="I16" s="7">
        <f aca="true" t="shared" si="3" ref="I16:AD16">IF(I15&lt;&gt;"",1,0)</f>
        <v>1</v>
      </c>
      <c r="J16" s="7">
        <f t="shared" si="3"/>
        <v>1</v>
      </c>
      <c r="K16" s="7">
        <f t="shared" si="3"/>
        <v>1</v>
      </c>
      <c r="L16" s="7">
        <f t="shared" si="3"/>
        <v>0</v>
      </c>
      <c r="M16" s="7">
        <f t="shared" si="3"/>
        <v>1</v>
      </c>
      <c r="N16" s="7">
        <f t="shared" si="3"/>
        <v>1</v>
      </c>
      <c r="O16" s="7">
        <f t="shared" si="3"/>
        <v>0</v>
      </c>
      <c r="P16" s="7">
        <f t="shared" si="3"/>
        <v>0</v>
      </c>
      <c r="Q16" s="7">
        <f t="shared" si="3"/>
        <v>0</v>
      </c>
      <c r="R16" s="7">
        <f t="shared" si="3"/>
        <v>1</v>
      </c>
      <c r="S16" s="7">
        <f t="shared" si="3"/>
        <v>1</v>
      </c>
      <c r="T16" s="7">
        <f t="shared" si="3"/>
        <v>1</v>
      </c>
      <c r="U16" s="7">
        <f t="shared" si="3"/>
        <v>0</v>
      </c>
      <c r="V16" s="7">
        <f t="shared" si="3"/>
        <v>1</v>
      </c>
      <c r="W16" s="7">
        <f t="shared" si="3"/>
        <v>0</v>
      </c>
      <c r="X16" s="7">
        <f t="shared" si="3"/>
        <v>0</v>
      </c>
      <c r="Y16" s="7">
        <f t="shared" si="3"/>
        <v>1</v>
      </c>
      <c r="Z16" s="7">
        <f t="shared" si="3"/>
        <v>1</v>
      </c>
      <c r="AA16" s="7">
        <f t="shared" si="3"/>
        <v>0</v>
      </c>
      <c r="AB16" s="7">
        <f t="shared" si="3"/>
        <v>1</v>
      </c>
      <c r="AC16" s="7">
        <f t="shared" si="3"/>
        <v>1</v>
      </c>
      <c r="AD16" s="7">
        <f t="shared" si="3"/>
        <v>0</v>
      </c>
      <c r="AE16" s="8"/>
    </row>
    <row r="17" spans="1:31" s="24" customFormat="1" ht="4.5" customHeight="1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8"/>
    </row>
    <row r="18" spans="1:31" s="24" customFormat="1" ht="12.75" customHeight="1">
      <c r="A18" s="9"/>
      <c r="B18" s="2" t="s">
        <v>474</v>
      </c>
      <c r="C18" s="2"/>
      <c r="D18" s="23">
        <f>SUM(19:19)</f>
        <v>1</v>
      </c>
      <c r="E18" s="2"/>
      <c r="F18" s="2"/>
      <c r="G18" s="29" t="s">
        <v>475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v>12</v>
      </c>
      <c r="X18" s="1"/>
      <c r="Y18" s="1"/>
      <c r="Z18" s="1"/>
      <c r="AA18" s="1"/>
      <c r="AB18" s="1"/>
      <c r="AC18" s="1"/>
      <c r="AD18" s="1"/>
      <c r="AE18" s="8"/>
    </row>
    <row r="19" spans="1:31" s="24" customFormat="1" ht="12.75" customHeight="1" hidden="1">
      <c r="A19" s="9"/>
      <c r="B19" s="2"/>
      <c r="C19" s="2"/>
      <c r="D19" s="2"/>
      <c r="E19" s="2"/>
      <c r="F19" s="2"/>
      <c r="G19" s="2"/>
      <c r="H19" s="2"/>
      <c r="I19" s="7">
        <f aca="true" t="shared" si="4" ref="I19:AD19">IF(I18&lt;&gt;"",1,0)</f>
        <v>0</v>
      </c>
      <c r="J19" s="7">
        <f t="shared" si="4"/>
        <v>0</v>
      </c>
      <c r="K19" s="7">
        <f t="shared" si="4"/>
        <v>0</v>
      </c>
      <c r="L19" s="7">
        <f t="shared" si="4"/>
        <v>0</v>
      </c>
      <c r="M19" s="7">
        <f t="shared" si="4"/>
        <v>0</v>
      </c>
      <c r="N19" s="7">
        <f t="shared" si="4"/>
        <v>0</v>
      </c>
      <c r="O19" s="7">
        <f t="shared" si="4"/>
        <v>0</v>
      </c>
      <c r="P19" s="7">
        <f t="shared" si="4"/>
        <v>0</v>
      </c>
      <c r="Q19" s="7">
        <f t="shared" si="4"/>
        <v>0</v>
      </c>
      <c r="R19" s="7">
        <f t="shared" si="4"/>
        <v>0</v>
      </c>
      <c r="S19" s="7">
        <f t="shared" si="4"/>
        <v>0</v>
      </c>
      <c r="T19" s="7">
        <f t="shared" si="4"/>
        <v>0</v>
      </c>
      <c r="U19" s="7">
        <f t="shared" si="4"/>
        <v>0</v>
      </c>
      <c r="V19" s="7">
        <f t="shared" si="4"/>
        <v>0</v>
      </c>
      <c r="W19" s="7">
        <f t="shared" si="4"/>
        <v>1</v>
      </c>
      <c r="X19" s="7">
        <f t="shared" si="4"/>
        <v>0</v>
      </c>
      <c r="Y19" s="7">
        <f t="shared" si="4"/>
        <v>0</v>
      </c>
      <c r="Z19" s="7">
        <f t="shared" si="4"/>
        <v>0</v>
      </c>
      <c r="AA19" s="7">
        <f t="shared" si="4"/>
        <v>0</v>
      </c>
      <c r="AB19" s="7">
        <f t="shared" si="4"/>
        <v>0</v>
      </c>
      <c r="AC19" s="7">
        <f t="shared" si="4"/>
        <v>0</v>
      </c>
      <c r="AD19" s="7">
        <f t="shared" si="4"/>
        <v>0</v>
      </c>
      <c r="AE19" s="8"/>
    </row>
    <row r="20" spans="1:31" s="24" customFormat="1" ht="4.5" customHeight="1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8"/>
    </row>
    <row r="21" spans="1:31" s="24" customFormat="1" ht="12.75" customHeight="1">
      <c r="A21" s="9"/>
      <c r="B21" s="2"/>
      <c r="C21" s="2"/>
      <c r="D21" s="2"/>
      <c r="E21" s="2"/>
      <c r="F21" s="2"/>
      <c r="G21" s="29" t="s">
        <v>77</v>
      </c>
      <c r="H21" s="2"/>
      <c r="I21" s="28">
        <f aca="true" t="shared" si="5" ref="I21:AB21">IF(I15=0,0,Number_Of_Teams-I15+1)</f>
        <v>11</v>
      </c>
      <c r="J21" s="28">
        <f t="shared" si="5"/>
        <v>10</v>
      </c>
      <c r="K21" s="28">
        <f t="shared" si="5"/>
        <v>19</v>
      </c>
      <c r="L21" s="28">
        <f t="shared" si="5"/>
        <v>0</v>
      </c>
      <c r="M21" s="28">
        <f t="shared" si="5"/>
        <v>18</v>
      </c>
      <c r="N21" s="28">
        <f t="shared" si="5"/>
        <v>15</v>
      </c>
      <c r="O21" s="28">
        <f t="shared" si="5"/>
        <v>0</v>
      </c>
      <c r="P21" s="28">
        <f t="shared" si="5"/>
        <v>0</v>
      </c>
      <c r="Q21" s="28">
        <f t="shared" si="5"/>
        <v>0</v>
      </c>
      <c r="R21" s="28">
        <f t="shared" si="5"/>
        <v>22</v>
      </c>
      <c r="S21" s="28">
        <f t="shared" si="5"/>
        <v>12</v>
      </c>
      <c r="T21" s="28">
        <f t="shared" si="5"/>
        <v>9</v>
      </c>
      <c r="U21" s="28">
        <f t="shared" si="5"/>
        <v>0</v>
      </c>
      <c r="V21" s="28">
        <f t="shared" si="5"/>
        <v>16</v>
      </c>
      <c r="W21" s="28">
        <f t="shared" si="5"/>
        <v>0</v>
      </c>
      <c r="X21" s="28">
        <f t="shared" si="5"/>
        <v>0</v>
      </c>
      <c r="Y21" s="28">
        <f t="shared" si="5"/>
        <v>20</v>
      </c>
      <c r="Z21" s="28">
        <f t="shared" si="5"/>
        <v>17</v>
      </c>
      <c r="AA21" s="28">
        <f t="shared" si="5"/>
        <v>0</v>
      </c>
      <c r="AB21" s="28">
        <f t="shared" si="5"/>
        <v>13</v>
      </c>
      <c r="AC21" s="28">
        <f>IF(AC15=0,0,Number_Of_Teams-AC15+1)</f>
        <v>21</v>
      </c>
      <c r="AD21" s="28">
        <f>IF(AD15=0,0,Number_Of_Teams-AD15+1)</f>
        <v>0</v>
      </c>
      <c r="AE21" s="8"/>
    </row>
    <row r="22" spans="1:31" s="24" customFormat="1" ht="4.5" customHeigh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8"/>
    </row>
    <row r="23" spans="1:31" s="24" customFormat="1" ht="12.75" customHeight="1">
      <c r="A23" s="9"/>
      <c r="B23" s="2"/>
      <c r="C23" s="2"/>
      <c r="D23" s="2"/>
      <c r="E23" s="2"/>
      <c r="F23" s="2"/>
      <c r="G23" s="29" t="s">
        <v>78</v>
      </c>
      <c r="H23" s="2"/>
      <c r="I23" s="28">
        <f aca="true" t="shared" si="6" ref="I23:AD23">IF(I18=0,0,Number_Of_Teams-I18+1)</f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  <c r="M23" s="28">
        <f t="shared" si="6"/>
        <v>0</v>
      </c>
      <c r="N23" s="28">
        <f t="shared" si="6"/>
        <v>0</v>
      </c>
      <c r="O23" s="28">
        <f t="shared" si="6"/>
        <v>0</v>
      </c>
      <c r="P23" s="28">
        <f t="shared" si="6"/>
        <v>0</v>
      </c>
      <c r="Q23" s="28">
        <f t="shared" si="6"/>
        <v>0</v>
      </c>
      <c r="R23" s="28">
        <f t="shared" si="6"/>
        <v>0</v>
      </c>
      <c r="S23" s="28">
        <f t="shared" si="6"/>
        <v>0</v>
      </c>
      <c r="T23" s="28">
        <f t="shared" si="6"/>
        <v>0</v>
      </c>
      <c r="U23" s="28">
        <f t="shared" si="6"/>
        <v>0</v>
      </c>
      <c r="V23" s="28">
        <f t="shared" si="6"/>
        <v>0</v>
      </c>
      <c r="W23" s="28">
        <f t="shared" si="6"/>
        <v>11</v>
      </c>
      <c r="X23" s="28">
        <f t="shared" si="6"/>
        <v>0</v>
      </c>
      <c r="Y23" s="28">
        <f t="shared" si="6"/>
        <v>0</v>
      </c>
      <c r="Z23" s="28">
        <f t="shared" si="6"/>
        <v>0</v>
      </c>
      <c r="AA23" s="28">
        <f t="shared" si="6"/>
        <v>0</v>
      </c>
      <c r="AB23" s="28">
        <f t="shared" si="6"/>
        <v>0</v>
      </c>
      <c r="AC23" s="28">
        <f t="shared" si="6"/>
        <v>0</v>
      </c>
      <c r="AD23" s="28">
        <f t="shared" si="6"/>
        <v>0</v>
      </c>
      <c r="AE23" s="8"/>
    </row>
    <row r="24" spans="1:31" s="24" customFormat="1" ht="4.5" customHeight="1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8"/>
    </row>
    <row r="25" spans="1:31" s="24" customFormat="1" ht="12.75" customHeight="1">
      <c r="A25" s="9"/>
      <c r="B25" s="2"/>
      <c r="C25" s="2"/>
      <c r="D25" s="2"/>
      <c r="E25" s="2"/>
      <c r="F25" s="2"/>
      <c r="G25" s="29" t="s">
        <v>53</v>
      </c>
      <c r="H25" s="2"/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2</v>
      </c>
      <c r="P25" s="1">
        <v>0</v>
      </c>
      <c r="Q25" s="1">
        <v>2</v>
      </c>
      <c r="R25" s="1">
        <v>0</v>
      </c>
      <c r="S25" s="1">
        <v>2</v>
      </c>
      <c r="T25" s="1">
        <v>1</v>
      </c>
      <c r="U25" s="1">
        <v>1</v>
      </c>
      <c r="V25" s="1">
        <v>1</v>
      </c>
      <c r="W25" s="1">
        <v>0</v>
      </c>
      <c r="X25" s="1">
        <v>0</v>
      </c>
      <c r="Y25" s="1">
        <v>1</v>
      </c>
      <c r="Z25" s="1">
        <v>0</v>
      </c>
      <c r="AA25" s="1">
        <v>1</v>
      </c>
      <c r="AB25" s="1">
        <v>3</v>
      </c>
      <c r="AC25" s="1">
        <v>3</v>
      </c>
      <c r="AD25" s="1">
        <v>0</v>
      </c>
      <c r="AE25" s="8"/>
    </row>
    <row r="26" spans="1:31" s="24" customFormat="1" ht="12.75" customHeight="1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8"/>
    </row>
    <row r="27" spans="1:31" s="24" customFormat="1" ht="12.75">
      <c r="A27" s="9"/>
      <c r="B27" s="13"/>
      <c r="C27" s="14" t="s">
        <v>8</v>
      </c>
      <c r="D27" s="2" t="s">
        <v>3</v>
      </c>
      <c r="E27" s="13"/>
      <c r="F27" s="25" t="s">
        <v>4</v>
      </c>
      <c r="G27" s="25" t="s">
        <v>0</v>
      </c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8"/>
    </row>
    <row r="28" spans="1:31" ht="12.75">
      <c r="A28" s="9"/>
      <c r="B28" s="8"/>
      <c r="C28" s="22"/>
      <c r="D28" s="23"/>
      <c r="E28" s="9"/>
      <c r="F28" s="23"/>
      <c r="G28" s="31" t="s">
        <v>79</v>
      </c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8"/>
    </row>
    <row r="29" spans="1:31" ht="12.75">
      <c r="A29" s="9"/>
      <c r="B29" s="8"/>
      <c r="C29" s="22">
        <f aca="true" t="shared" si="7" ref="C29:C54">SUM(I29:AD29)</f>
        <v>21</v>
      </c>
      <c r="D29" s="23">
        <f aca="true" t="shared" si="8" ref="D29:D34">Number_Of_Teams-C29</f>
        <v>1</v>
      </c>
      <c r="E29" s="9"/>
      <c r="F29" s="23" t="s">
        <v>105</v>
      </c>
      <c r="G29" s="32" t="s">
        <v>80</v>
      </c>
      <c r="H29" s="20"/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/>
      <c r="AE29" s="8"/>
    </row>
    <row r="30" spans="1:31" ht="12.75">
      <c r="A30" s="9"/>
      <c r="B30" s="8"/>
      <c r="C30" s="22">
        <f t="shared" si="7"/>
        <v>21</v>
      </c>
      <c r="D30" s="23">
        <f t="shared" si="8"/>
        <v>1</v>
      </c>
      <c r="E30" s="9"/>
      <c r="F30" s="23" t="s">
        <v>141</v>
      </c>
      <c r="G30" s="32" t="s">
        <v>81</v>
      </c>
      <c r="H30" s="20"/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/>
      <c r="AE30" s="8"/>
    </row>
    <row r="31" spans="1:31" ht="12.75">
      <c r="A31" s="9"/>
      <c r="B31" s="8"/>
      <c r="C31" s="22">
        <f t="shared" si="7"/>
        <v>21</v>
      </c>
      <c r="D31" s="23">
        <f t="shared" si="8"/>
        <v>1</v>
      </c>
      <c r="E31" s="9"/>
      <c r="F31" s="23" t="s">
        <v>142</v>
      </c>
      <c r="G31" s="32" t="s">
        <v>82</v>
      </c>
      <c r="H31" s="20"/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/>
      <c r="AE31" s="8"/>
    </row>
    <row r="32" spans="1:31" ht="12.75">
      <c r="A32" s="9"/>
      <c r="B32" s="8"/>
      <c r="C32" s="22">
        <f t="shared" si="7"/>
        <v>21</v>
      </c>
      <c r="D32" s="23">
        <f t="shared" si="8"/>
        <v>1</v>
      </c>
      <c r="E32" s="9"/>
      <c r="F32" s="23" t="s">
        <v>143</v>
      </c>
      <c r="G32" s="32" t="s">
        <v>83</v>
      </c>
      <c r="H32" s="20"/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/>
      <c r="AE32" s="8"/>
    </row>
    <row r="33" spans="1:31" ht="12.75">
      <c r="A33" s="9"/>
      <c r="B33" s="8"/>
      <c r="C33" s="22">
        <f t="shared" si="7"/>
        <v>20</v>
      </c>
      <c r="D33" s="23">
        <f t="shared" si="8"/>
        <v>2</v>
      </c>
      <c r="E33" s="9"/>
      <c r="F33" s="23" t="s">
        <v>144</v>
      </c>
      <c r="G33" s="32" t="s">
        <v>84</v>
      </c>
      <c r="H33" s="20"/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0</v>
      </c>
      <c r="AB33" s="1">
        <v>1</v>
      </c>
      <c r="AC33" s="1">
        <v>1</v>
      </c>
      <c r="AD33" s="1"/>
      <c r="AE33" s="8"/>
    </row>
    <row r="34" spans="1:31" ht="12.75">
      <c r="A34" s="9"/>
      <c r="B34" s="8"/>
      <c r="C34" s="22">
        <f t="shared" si="7"/>
        <v>20</v>
      </c>
      <c r="D34" s="23">
        <f t="shared" si="8"/>
        <v>2</v>
      </c>
      <c r="E34" s="9"/>
      <c r="F34" s="23" t="s">
        <v>145</v>
      </c>
      <c r="G34" s="32" t="s">
        <v>85</v>
      </c>
      <c r="H34" s="20"/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0</v>
      </c>
      <c r="Z34" s="1">
        <v>1</v>
      </c>
      <c r="AA34" s="1">
        <v>1</v>
      </c>
      <c r="AB34" s="1">
        <v>1</v>
      </c>
      <c r="AC34" s="1">
        <v>1</v>
      </c>
      <c r="AD34" s="1"/>
      <c r="AE34" s="8"/>
    </row>
    <row r="35" spans="1:31" ht="12.75">
      <c r="A35" s="9"/>
      <c r="B35" s="8"/>
      <c r="C35" s="22">
        <f t="shared" si="7"/>
        <v>20</v>
      </c>
      <c r="D35" s="23">
        <f aca="true" t="shared" si="9" ref="D35:D51">Number_Of_Teams-C35</f>
        <v>2</v>
      </c>
      <c r="E35" s="9"/>
      <c r="F35" s="23" t="s">
        <v>146</v>
      </c>
      <c r="G35" s="32" t="s">
        <v>86</v>
      </c>
      <c r="H35" s="20"/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0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/>
      <c r="AE35" s="8"/>
    </row>
    <row r="36" spans="1:31" ht="12.75">
      <c r="A36" s="9"/>
      <c r="B36" s="8"/>
      <c r="C36" s="22">
        <f t="shared" si="7"/>
        <v>21</v>
      </c>
      <c r="D36" s="23">
        <f t="shared" si="9"/>
        <v>1</v>
      </c>
      <c r="E36" s="9"/>
      <c r="F36" s="23" t="s">
        <v>147</v>
      </c>
      <c r="G36" s="32" t="s">
        <v>87</v>
      </c>
      <c r="H36" s="20"/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/>
      <c r="AE36" s="8"/>
    </row>
    <row r="37" spans="1:31" ht="12.75">
      <c r="A37" s="9"/>
      <c r="B37" s="8"/>
      <c r="C37" s="22">
        <f t="shared" si="7"/>
        <v>20</v>
      </c>
      <c r="D37" s="23">
        <f t="shared" si="9"/>
        <v>2</v>
      </c>
      <c r="E37" s="9"/>
      <c r="F37" s="23" t="s">
        <v>110</v>
      </c>
      <c r="G37" s="32" t="s">
        <v>88</v>
      </c>
      <c r="H37" s="20"/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0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/>
      <c r="AE37" s="8"/>
    </row>
    <row r="38" spans="1:31" ht="12.75">
      <c r="A38" s="9"/>
      <c r="B38" s="8"/>
      <c r="C38" s="22">
        <f t="shared" si="7"/>
        <v>19</v>
      </c>
      <c r="D38" s="23">
        <f t="shared" si="9"/>
        <v>3</v>
      </c>
      <c r="E38" s="9"/>
      <c r="F38" s="23" t="s">
        <v>106</v>
      </c>
      <c r="G38" s="32" t="s">
        <v>89</v>
      </c>
      <c r="H38" s="20"/>
      <c r="I38" s="1">
        <v>1</v>
      </c>
      <c r="J38" s="1">
        <v>1</v>
      </c>
      <c r="K38" s="1">
        <v>1</v>
      </c>
      <c r="L38" s="1">
        <v>0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0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/>
      <c r="AE38" s="8"/>
    </row>
    <row r="39" spans="1:31" ht="12.75">
      <c r="A39" s="9"/>
      <c r="B39" s="8"/>
      <c r="C39" s="22">
        <f t="shared" si="7"/>
        <v>19</v>
      </c>
      <c r="D39" s="23">
        <f t="shared" si="9"/>
        <v>3</v>
      </c>
      <c r="E39" s="9"/>
      <c r="F39" s="23" t="s">
        <v>148</v>
      </c>
      <c r="G39" s="32" t="s">
        <v>90</v>
      </c>
      <c r="H39" s="20"/>
      <c r="I39" s="1">
        <v>0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0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/>
      <c r="AE39" s="8"/>
    </row>
    <row r="40" spans="1:31" ht="12.75">
      <c r="A40" s="9"/>
      <c r="B40" s="8"/>
      <c r="C40" s="22">
        <f t="shared" si="7"/>
        <v>20</v>
      </c>
      <c r="D40" s="23">
        <f t="shared" si="9"/>
        <v>2</v>
      </c>
      <c r="E40" s="9"/>
      <c r="F40" s="23" t="s">
        <v>108</v>
      </c>
      <c r="G40" s="32" t="s">
        <v>91</v>
      </c>
      <c r="H40" s="20"/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0</v>
      </c>
      <c r="AB40" s="1">
        <v>1</v>
      </c>
      <c r="AC40" s="1">
        <v>1</v>
      </c>
      <c r="AD40" s="1"/>
      <c r="AE40" s="8"/>
    </row>
    <row r="41" spans="1:31" ht="12.75">
      <c r="A41" s="9"/>
      <c r="B41" s="8"/>
      <c r="C41" s="22">
        <f t="shared" si="7"/>
        <v>21</v>
      </c>
      <c r="D41" s="23">
        <f t="shared" si="9"/>
        <v>1</v>
      </c>
      <c r="E41" s="9"/>
      <c r="F41" s="23" t="s">
        <v>149</v>
      </c>
      <c r="G41" s="32" t="s">
        <v>92</v>
      </c>
      <c r="H41" s="20"/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/>
      <c r="AE41" s="8"/>
    </row>
    <row r="42" spans="1:31" ht="12.75">
      <c r="A42" s="9"/>
      <c r="B42" s="8"/>
      <c r="C42" s="22">
        <f t="shared" si="7"/>
        <v>21</v>
      </c>
      <c r="D42" s="23">
        <f t="shared" si="9"/>
        <v>1</v>
      </c>
      <c r="E42" s="9"/>
      <c r="F42" s="23" t="s">
        <v>107</v>
      </c>
      <c r="G42" s="32" t="s">
        <v>93</v>
      </c>
      <c r="H42" s="20"/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/>
      <c r="AE42" s="8"/>
    </row>
    <row r="43" spans="1:31" ht="12.75">
      <c r="A43" s="9"/>
      <c r="B43" s="8"/>
      <c r="C43" s="22">
        <f t="shared" si="7"/>
        <v>21</v>
      </c>
      <c r="D43" s="23">
        <f t="shared" si="9"/>
        <v>1</v>
      </c>
      <c r="E43" s="9"/>
      <c r="F43" s="23" t="s">
        <v>109</v>
      </c>
      <c r="G43" s="32" t="s">
        <v>94</v>
      </c>
      <c r="H43" s="20"/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/>
      <c r="AE43" s="8"/>
    </row>
    <row r="44" spans="1:31" ht="12.75">
      <c r="A44" s="9"/>
      <c r="B44" s="8"/>
      <c r="C44" s="22">
        <f t="shared" si="7"/>
        <v>21</v>
      </c>
      <c r="D44" s="23">
        <f t="shared" si="9"/>
        <v>1</v>
      </c>
      <c r="E44" s="9"/>
      <c r="F44" s="23" t="s">
        <v>150</v>
      </c>
      <c r="G44" s="32" t="s">
        <v>95</v>
      </c>
      <c r="H44" s="20"/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/>
      <c r="AE44" s="8"/>
    </row>
    <row r="45" spans="1:31" ht="12.75">
      <c r="A45" s="9"/>
      <c r="B45" s="8"/>
      <c r="C45" s="22">
        <f t="shared" si="7"/>
        <v>18</v>
      </c>
      <c r="D45" s="23">
        <f t="shared" si="9"/>
        <v>4</v>
      </c>
      <c r="E45" s="9"/>
      <c r="F45" s="23" t="s">
        <v>55</v>
      </c>
      <c r="G45" s="32" t="s">
        <v>96</v>
      </c>
      <c r="H45" s="20"/>
      <c r="I45" s="1">
        <v>0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62">
        <v>0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0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/>
      <c r="AE45" s="8"/>
    </row>
    <row r="46" spans="1:31" ht="12.75">
      <c r="A46" s="9"/>
      <c r="B46" s="8"/>
      <c r="C46" s="22">
        <f t="shared" si="7"/>
        <v>20</v>
      </c>
      <c r="D46" s="23">
        <f t="shared" si="9"/>
        <v>2</v>
      </c>
      <c r="E46" s="9"/>
      <c r="F46" s="23" t="s">
        <v>54</v>
      </c>
      <c r="G46" s="32" t="s">
        <v>97</v>
      </c>
      <c r="H46" s="20"/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0</v>
      </c>
      <c r="AB46" s="1">
        <v>1</v>
      </c>
      <c r="AC46" s="1">
        <v>1</v>
      </c>
      <c r="AD46" s="1"/>
      <c r="AE46" s="8"/>
    </row>
    <row r="47" spans="1:31" ht="12.75">
      <c r="A47" s="9"/>
      <c r="B47" s="8"/>
      <c r="C47" s="22">
        <f t="shared" si="7"/>
        <v>21</v>
      </c>
      <c r="D47" s="23">
        <f t="shared" si="9"/>
        <v>1</v>
      </c>
      <c r="E47" s="9"/>
      <c r="F47" s="23" t="s">
        <v>151</v>
      </c>
      <c r="G47" s="32" t="s">
        <v>98</v>
      </c>
      <c r="H47" s="20"/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/>
      <c r="AE47" s="8"/>
    </row>
    <row r="48" spans="1:31" ht="12.75">
      <c r="A48" s="9"/>
      <c r="B48" s="8"/>
      <c r="C48" s="22">
        <f t="shared" si="7"/>
        <v>20</v>
      </c>
      <c r="D48" s="23">
        <f t="shared" si="9"/>
        <v>2</v>
      </c>
      <c r="E48" s="9"/>
      <c r="F48" s="23" t="s">
        <v>152</v>
      </c>
      <c r="G48" s="32" t="s">
        <v>99</v>
      </c>
      <c r="H48" s="20"/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0</v>
      </c>
      <c r="AB48" s="1">
        <v>1</v>
      </c>
      <c r="AC48" s="1">
        <v>1</v>
      </c>
      <c r="AD48" s="1"/>
      <c r="AE48" s="8"/>
    </row>
    <row r="49" spans="1:31" ht="12.75">
      <c r="A49" s="9"/>
      <c r="B49" s="8"/>
      <c r="C49" s="22">
        <f t="shared" si="7"/>
        <v>21</v>
      </c>
      <c r="D49" s="23">
        <f t="shared" si="9"/>
        <v>1</v>
      </c>
      <c r="E49" s="9"/>
      <c r="F49" s="23" t="s">
        <v>153</v>
      </c>
      <c r="G49" s="32" t="s">
        <v>100</v>
      </c>
      <c r="H49" s="20"/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/>
      <c r="AE49" s="8"/>
    </row>
    <row r="50" spans="1:31" ht="12.75">
      <c r="A50" s="9"/>
      <c r="B50" s="8"/>
      <c r="C50" s="22">
        <f t="shared" si="7"/>
        <v>21</v>
      </c>
      <c r="D50" s="23">
        <f t="shared" si="9"/>
        <v>1</v>
      </c>
      <c r="E50" s="9"/>
      <c r="F50" s="23" t="s">
        <v>154</v>
      </c>
      <c r="G50" s="32" t="s">
        <v>101</v>
      </c>
      <c r="H50" s="20"/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/>
      <c r="AE50" s="8"/>
    </row>
    <row r="51" spans="1:31" ht="12.75">
      <c r="A51" s="9"/>
      <c r="B51" s="8"/>
      <c r="C51" s="22">
        <f t="shared" si="7"/>
        <v>21</v>
      </c>
      <c r="D51" s="23">
        <f t="shared" si="9"/>
        <v>1</v>
      </c>
      <c r="E51" s="9"/>
      <c r="F51" s="23" t="s">
        <v>111</v>
      </c>
      <c r="G51" s="32" t="s">
        <v>102</v>
      </c>
      <c r="H51" s="20"/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/>
      <c r="AE51" s="8"/>
    </row>
    <row r="52" spans="1:31" ht="12.75">
      <c r="A52" s="9"/>
      <c r="B52" s="8"/>
      <c r="C52" s="22">
        <f t="shared" si="7"/>
        <v>21</v>
      </c>
      <c r="D52" s="23">
        <f>Number_Of_Teams-C52</f>
        <v>1</v>
      </c>
      <c r="E52" s="9"/>
      <c r="F52" s="23" t="s">
        <v>155</v>
      </c>
      <c r="G52" s="32" t="s">
        <v>103</v>
      </c>
      <c r="H52" s="20"/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/>
      <c r="AE52" s="8"/>
    </row>
    <row r="53" spans="1:31" ht="12.75">
      <c r="A53" s="9"/>
      <c r="B53" s="8"/>
      <c r="C53" s="22">
        <f t="shared" si="7"/>
        <v>21</v>
      </c>
      <c r="D53" s="23">
        <f>Number_Of_Teams-C53</f>
        <v>1</v>
      </c>
      <c r="E53" s="9"/>
      <c r="F53" s="23" t="s">
        <v>156</v>
      </c>
      <c r="G53" s="32" t="s">
        <v>104</v>
      </c>
      <c r="H53" s="20"/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/>
      <c r="AE53" s="8"/>
    </row>
    <row r="54" spans="1:31" ht="12.75">
      <c r="A54" s="9"/>
      <c r="B54" s="8"/>
      <c r="C54" s="22">
        <f t="shared" si="7"/>
        <v>14</v>
      </c>
      <c r="D54" s="23">
        <f>Number_Of_Teams-C54</f>
        <v>8</v>
      </c>
      <c r="E54" s="9"/>
      <c r="F54" s="23" t="s">
        <v>219</v>
      </c>
      <c r="G54" s="32" t="s">
        <v>456</v>
      </c>
      <c r="H54" s="20"/>
      <c r="I54" s="62">
        <v>0</v>
      </c>
      <c r="J54" s="62">
        <v>1</v>
      </c>
      <c r="K54" s="62">
        <v>1</v>
      </c>
      <c r="L54" s="62">
        <v>0</v>
      </c>
      <c r="M54" s="62">
        <v>1</v>
      </c>
      <c r="N54" s="62">
        <v>1</v>
      </c>
      <c r="O54" s="62">
        <v>1</v>
      </c>
      <c r="P54" s="62">
        <v>1</v>
      </c>
      <c r="Q54" s="62">
        <v>1</v>
      </c>
      <c r="R54" s="62">
        <v>0</v>
      </c>
      <c r="S54" s="62">
        <v>1</v>
      </c>
      <c r="T54" s="62">
        <v>1</v>
      </c>
      <c r="U54" s="62">
        <v>0</v>
      </c>
      <c r="V54" s="62">
        <v>0</v>
      </c>
      <c r="W54" s="62">
        <v>1</v>
      </c>
      <c r="X54" s="62">
        <v>0</v>
      </c>
      <c r="Y54" s="62">
        <v>1</v>
      </c>
      <c r="Z54" s="62">
        <v>1</v>
      </c>
      <c r="AA54" s="62">
        <v>0</v>
      </c>
      <c r="AB54" s="62">
        <v>1</v>
      </c>
      <c r="AC54" s="62">
        <v>1</v>
      </c>
      <c r="AD54" s="1"/>
      <c r="AE54" s="8"/>
    </row>
    <row r="55" spans="1:31" ht="5.25" customHeight="1">
      <c r="A55" s="9"/>
      <c r="B55" s="8"/>
      <c r="C55" s="22"/>
      <c r="D55" s="23"/>
      <c r="E55" s="9"/>
      <c r="F55" s="23"/>
      <c r="G55" s="32"/>
      <c r="H55" s="2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8"/>
    </row>
    <row r="56" spans="1:31" ht="12.75">
      <c r="A56" s="9"/>
      <c r="B56" s="15"/>
      <c r="C56" s="22"/>
      <c r="D56" s="23"/>
      <c r="E56" s="16"/>
      <c r="F56" s="23"/>
      <c r="G56" s="33" t="s">
        <v>217</v>
      </c>
      <c r="H56" s="2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8"/>
    </row>
    <row r="57" spans="1:31" ht="12.75">
      <c r="A57" s="9"/>
      <c r="B57" s="8"/>
      <c r="C57" s="22">
        <f aca="true" t="shared" si="10" ref="C57:C67">SUM(I57:AD57)</f>
        <v>14</v>
      </c>
      <c r="D57" s="23">
        <f>Number_Of_Teams-C57</f>
        <v>8</v>
      </c>
      <c r="E57" s="9"/>
      <c r="F57" s="23" t="s">
        <v>105</v>
      </c>
      <c r="G57" s="32" t="s">
        <v>112</v>
      </c>
      <c r="H57" s="20"/>
      <c r="I57" s="1">
        <v>1</v>
      </c>
      <c r="J57" s="1">
        <v>1</v>
      </c>
      <c r="K57" s="1">
        <v>1</v>
      </c>
      <c r="L57" s="1">
        <v>0</v>
      </c>
      <c r="M57" s="1">
        <v>1</v>
      </c>
      <c r="N57" s="1">
        <v>0</v>
      </c>
      <c r="O57" s="1">
        <v>0</v>
      </c>
      <c r="P57" s="1">
        <v>0</v>
      </c>
      <c r="Q57" s="1">
        <v>1</v>
      </c>
      <c r="R57" s="62">
        <v>1</v>
      </c>
      <c r="S57" s="1">
        <v>1</v>
      </c>
      <c r="T57" s="1">
        <v>1</v>
      </c>
      <c r="U57" s="1">
        <v>1</v>
      </c>
      <c r="V57" s="1">
        <v>0</v>
      </c>
      <c r="W57" s="1">
        <v>1</v>
      </c>
      <c r="X57" s="1">
        <v>0</v>
      </c>
      <c r="Y57" s="1">
        <v>1</v>
      </c>
      <c r="Z57" s="1">
        <v>1</v>
      </c>
      <c r="AA57" s="62">
        <v>0</v>
      </c>
      <c r="AB57" s="1">
        <v>1</v>
      </c>
      <c r="AC57" s="1">
        <v>1</v>
      </c>
      <c r="AD57" s="1"/>
      <c r="AE57" s="8"/>
    </row>
    <row r="58" spans="1:31" ht="12.75">
      <c r="A58" s="9"/>
      <c r="B58" s="8"/>
      <c r="C58" s="22">
        <f t="shared" si="10"/>
        <v>17</v>
      </c>
      <c r="D58" s="23">
        <f aca="true" t="shared" si="11" ref="D58:D65">Number_Of_Teams-C58</f>
        <v>5</v>
      </c>
      <c r="E58" s="9"/>
      <c r="F58" s="23" t="s">
        <v>106</v>
      </c>
      <c r="G58" s="32" t="s">
        <v>113</v>
      </c>
      <c r="H58" s="20"/>
      <c r="I58" s="1">
        <v>1</v>
      </c>
      <c r="J58" s="1">
        <v>1</v>
      </c>
      <c r="K58" s="1">
        <v>1</v>
      </c>
      <c r="L58" s="1">
        <v>0</v>
      </c>
      <c r="M58" s="1">
        <v>1</v>
      </c>
      <c r="N58" s="1">
        <v>1</v>
      </c>
      <c r="O58" s="1">
        <v>0</v>
      </c>
      <c r="P58" s="1">
        <v>0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0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/>
      <c r="AE58" s="8"/>
    </row>
    <row r="59" spans="1:31" ht="12.75">
      <c r="A59" s="9"/>
      <c r="B59" s="8"/>
      <c r="C59" s="22">
        <f t="shared" si="10"/>
        <v>16</v>
      </c>
      <c r="D59" s="23">
        <f t="shared" si="11"/>
        <v>6</v>
      </c>
      <c r="E59" s="9"/>
      <c r="F59" s="23" t="s">
        <v>107</v>
      </c>
      <c r="G59" s="32" t="s">
        <v>117</v>
      </c>
      <c r="H59" s="20"/>
      <c r="I59" s="1">
        <v>1</v>
      </c>
      <c r="J59" s="1">
        <v>1</v>
      </c>
      <c r="K59" s="1">
        <v>1</v>
      </c>
      <c r="L59" s="1">
        <v>0</v>
      </c>
      <c r="M59" s="1">
        <v>1</v>
      </c>
      <c r="N59" s="1">
        <v>1</v>
      </c>
      <c r="O59" s="1">
        <v>0</v>
      </c>
      <c r="P59" s="1">
        <v>0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0</v>
      </c>
      <c r="W59" s="1">
        <v>1</v>
      </c>
      <c r="X59" s="1">
        <v>0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/>
      <c r="AE59" s="8"/>
    </row>
    <row r="60" spans="1:31" ht="12.75">
      <c r="A60" s="9"/>
      <c r="B60" s="8"/>
      <c r="C60" s="22">
        <f t="shared" si="10"/>
        <v>16</v>
      </c>
      <c r="D60" s="23">
        <f t="shared" si="11"/>
        <v>6</v>
      </c>
      <c r="E60" s="9"/>
      <c r="F60" s="23" t="s">
        <v>105</v>
      </c>
      <c r="G60" s="32" t="s">
        <v>114</v>
      </c>
      <c r="H60" s="20"/>
      <c r="I60" s="1">
        <v>1</v>
      </c>
      <c r="J60" s="1">
        <v>1</v>
      </c>
      <c r="K60" s="1">
        <v>1</v>
      </c>
      <c r="L60" s="1">
        <v>0</v>
      </c>
      <c r="M60" s="1">
        <v>1</v>
      </c>
      <c r="N60" s="1">
        <v>1</v>
      </c>
      <c r="O60" s="1">
        <v>0</v>
      </c>
      <c r="P60" s="1">
        <v>0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0</v>
      </c>
      <c r="W60" s="1">
        <v>1</v>
      </c>
      <c r="X60" s="1">
        <v>0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/>
      <c r="AE60" s="8"/>
    </row>
    <row r="61" spans="1:31" ht="12.75">
      <c r="A61" s="9"/>
      <c r="B61" s="8"/>
      <c r="C61" s="22">
        <f t="shared" si="10"/>
        <v>16</v>
      </c>
      <c r="D61" s="23">
        <f t="shared" si="11"/>
        <v>6</v>
      </c>
      <c r="E61" s="9"/>
      <c r="F61" s="23" t="s">
        <v>109</v>
      </c>
      <c r="G61" s="32" t="s">
        <v>115</v>
      </c>
      <c r="H61" s="20"/>
      <c r="I61" s="1">
        <v>1</v>
      </c>
      <c r="J61" s="1">
        <v>1</v>
      </c>
      <c r="K61" s="1">
        <v>1</v>
      </c>
      <c r="L61" s="1">
        <v>0</v>
      </c>
      <c r="M61" s="1">
        <v>1</v>
      </c>
      <c r="N61" s="1">
        <v>1</v>
      </c>
      <c r="O61" s="1">
        <v>0</v>
      </c>
      <c r="P61" s="1">
        <v>0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0</v>
      </c>
      <c r="W61" s="1">
        <v>1</v>
      </c>
      <c r="X61" s="1">
        <v>0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/>
      <c r="AE61" s="8"/>
    </row>
    <row r="62" spans="1:31" ht="12.75">
      <c r="A62" s="9"/>
      <c r="B62" s="8"/>
      <c r="C62" s="22">
        <f t="shared" si="10"/>
        <v>16</v>
      </c>
      <c r="D62" s="23">
        <f t="shared" si="11"/>
        <v>6</v>
      </c>
      <c r="E62" s="9"/>
      <c r="F62" s="23" t="s">
        <v>108</v>
      </c>
      <c r="G62" s="32" t="s">
        <v>116</v>
      </c>
      <c r="H62" s="20"/>
      <c r="I62" s="1">
        <v>1</v>
      </c>
      <c r="J62" s="1">
        <v>1</v>
      </c>
      <c r="K62" s="1">
        <v>1</v>
      </c>
      <c r="L62" s="1">
        <v>0</v>
      </c>
      <c r="M62" s="1">
        <v>1</v>
      </c>
      <c r="N62" s="1">
        <v>1</v>
      </c>
      <c r="O62" s="1">
        <v>0</v>
      </c>
      <c r="P62" s="1">
        <v>0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0</v>
      </c>
      <c r="W62" s="1">
        <v>1</v>
      </c>
      <c r="X62" s="1">
        <v>0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/>
      <c r="AE62" s="8"/>
    </row>
    <row r="63" spans="1:31" ht="12.75">
      <c r="A63" s="9"/>
      <c r="B63" s="8"/>
      <c r="C63" s="22">
        <f t="shared" si="10"/>
        <v>16</v>
      </c>
      <c r="D63" s="23">
        <f t="shared" si="11"/>
        <v>6</v>
      </c>
      <c r="E63" s="9"/>
      <c r="F63" s="23" t="s">
        <v>107</v>
      </c>
      <c r="G63" s="32" t="s">
        <v>118</v>
      </c>
      <c r="H63" s="20"/>
      <c r="I63" s="1">
        <v>1</v>
      </c>
      <c r="J63" s="1">
        <v>1</v>
      </c>
      <c r="K63" s="1">
        <v>1</v>
      </c>
      <c r="L63" s="1">
        <v>0</v>
      </c>
      <c r="M63" s="1">
        <v>1</v>
      </c>
      <c r="N63" s="1">
        <v>1</v>
      </c>
      <c r="O63" s="1">
        <v>0</v>
      </c>
      <c r="P63" s="1">
        <v>0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0</v>
      </c>
      <c r="W63" s="1">
        <v>1</v>
      </c>
      <c r="X63" s="1">
        <v>0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/>
      <c r="AE63" s="8"/>
    </row>
    <row r="64" spans="1:31" ht="12.75">
      <c r="A64" s="9"/>
      <c r="B64" s="8"/>
      <c r="C64" s="22">
        <f t="shared" si="10"/>
        <v>16</v>
      </c>
      <c r="D64" s="23">
        <f t="shared" si="11"/>
        <v>6</v>
      </c>
      <c r="E64" s="9"/>
      <c r="F64" s="23" t="s">
        <v>110</v>
      </c>
      <c r="G64" s="32" t="s">
        <v>119</v>
      </c>
      <c r="H64" s="20"/>
      <c r="I64" s="1">
        <v>1</v>
      </c>
      <c r="J64" s="1">
        <v>1</v>
      </c>
      <c r="K64" s="1">
        <v>1</v>
      </c>
      <c r="L64" s="1">
        <v>0</v>
      </c>
      <c r="M64" s="1">
        <v>1</v>
      </c>
      <c r="N64" s="1">
        <v>1</v>
      </c>
      <c r="O64" s="1">
        <v>0</v>
      </c>
      <c r="P64" s="1">
        <v>0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0</v>
      </c>
      <c r="W64" s="1">
        <v>1</v>
      </c>
      <c r="X64" s="1">
        <v>0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/>
      <c r="AE64" s="8"/>
    </row>
    <row r="65" spans="1:31" ht="12.75">
      <c r="A65" s="9"/>
      <c r="B65" s="8"/>
      <c r="C65" s="22">
        <f t="shared" si="10"/>
        <v>16</v>
      </c>
      <c r="D65" s="23">
        <f t="shared" si="11"/>
        <v>6</v>
      </c>
      <c r="E65" s="9"/>
      <c r="F65" s="23" t="s">
        <v>111</v>
      </c>
      <c r="G65" s="32" t="s">
        <v>120</v>
      </c>
      <c r="H65" s="20"/>
      <c r="I65" s="1">
        <v>1</v>
      </c>
      <c r="J65" s="1">
        <v>1</v>
      </c>
      <c r="K65" s="1">
        <v>1</v>
      </c>
      <c r="L65" s="1">
        <v>0</v>
      </c>
      <c r="M65" s="1">
        <v>1</v>
      </c>
      <c r="N65" s="1">
        <v>1</v>
      </c>
      <c r="O65" s="1">
        <v>0</v>
      </c>
      <c r="P65" s="1">
        <v>0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">
        <v>0</v>
      </c>
      <c r="W65" s="1">
        <v>1</v>
      </c>
      <c r="X65" s="1">
        <v>0</v>
      </c>
      <c r="Y65" s="1">
        <v>1</v>
      </c>
      <c r="Z65" s="1">
        <v>1</v>
      </c>
      <c r="AA65" s="1">
        <v>1</v>
      </c>
      <c r="AB65" s="1">
        <v>1</v>
      </c>
      <c r="AC65" s="1">
        <v>1</v>
      </c>
      <c r="AD65" s="1"/>
      <c r="AE65" s="8"/>
    </row>
    <row r="66" spans="1:31" ht="12.75">
      <c r="A66" s="9"/>
      <c r="B66" s="8"/>
      <c r="C66" s="22">
        <f t="shared" si="10"/>
        <v>16</v>
      </c>
      <c r="D66" s="23">
        <f>Number_Of_Teams-C66</f>
        <v>6</v>
      </c>
      <c r="E66" s="9"/>
      <c r="F66" s="23" t="s">
        <v>108</v>
      </c>
      <c r="G66" s="32" t="s">
        <v>121</v>
      </c>
      <c r="H66" s="20"/>
      <c r="I66" s="1">
        <v>1</v>
      </c>
      <c r="J66" s="1">
        <v>1</v>
      </c>
      <c r="K66" s="1">
        <v>1</v>
      </c>
      <c r="L66" s="1">
        <v>0</v>
      </c>
      <c r="M66" s="1">
        <v>1</v>
      </c>
      <c r="N66" s="1">
        <v>1</v>
      </c>
      <c r="O66" s="1">
        <v>0</v>
      </c>
      <c r="P66" s="1">
        <v>0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0</v>
      </c>
      <c r="W66" s="1">
        <v>1</v>
      </c>
      <c r="X66" s="1">
        <v>0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/>
      <c r="AE66" s="8"/>
    </row>
    <row r="67" spans="1:31" ht="12.75">
      <c r="A67" s="9"/>
      <c r="B67" s="8"/>
      <c r="C67" s="22">
        <f t="shared" si="10"/>
        <v>14</v>
      </c>
      <c r="D67" s="23">
        <f>Number_Of_Teams-C67</f>
        <v>8</v>
      </c>
      <c r="E67" s="9"/>
      <c r="F67" s="23" t="s">
        <v>457</v>
      </c>
      <c r="G67" s="32" t="s">
        <v>458</v>
      </c>
      <c r="H67" s="20"/>
      <c r="I67" s="62">
        <v>1</v>
      </c>
      <c r="J67" s="62">
        <v>1</v>
      </c>
      <c r="K67" s="62">
        <v>1</v>
      </c>
      <c r="L67" s="62">
        <v>0</v>
      </c>
      <c r="M67" s="62">
        <v>1</v>
      </c>
      <c r="N67" s="62">
        <v>0</v>
      </c>
      <c r="O67" s="62">
        <v>0</v>
      </c>
      <c r="P67" s="62">
        <v>0</v>
      </c>
      <c r="Q67" s="62">
        <v>1</v>
      </c>
      <c r="R67" s="62">
        <v>1</v>
      </c>
      <c r="S67" s="62">
        <v>1</v>
      </c>
      <c r="T67" s="62">
        <v>1</v>
      </c>
      <c r="U67" s="62">
        <v>1</v>
      </c>
      <c r="V67" s="62">
        <v>0</v>
      </c>
      <c r="W67" s="62">
        <v>1</v>
      </c>
      <c r="X67" s="62">
        <v>0</v>
      </c>
      <c r="Y67" s="62">
        <v>1</v>
      </c>
      <c r="Z67" s="62">
        <v>1</v>
      </c>
      <c r="AA67" s="62">
        <v>0</v>
      </c>
      <c r="AB67" s="62">
        <v>1</v>
      </c>
      <c r="AC67" s="62">
        <v>1</v>
      </c>
      <c r="AD67" s="1"/>
      <c r="AE67" s="8"/>
    </row>
    <row r="68" spans="1:31" ht="5.25" customHeight="1">
      <c r="A68" s="9"/>
      <c r="B68" s="8"/>
      <c r="C68" s="22"/>
      <c r="D68" s="23"/>
      <c r="E68" s="9"/>
      <c r="F68" s="23"/>
      <c r="G68" s="32"/>
      <c r="H68" s="2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8"/>
    </row>
    <row r="69" spans="1:31" ht="12.75">
      <c r="A69" s="9"/>
      <c r="B69" s="8"/>
      <c r="C69" s="22"/>
      <c r="D69" s="23"/>
      <c r="E69" s="9"/>
      <c r="F69" s="23"/>
      <c r="G69" s="31" t="s">
        <v>122</v>
      </c>
      <c r="H69" s="2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8"/>
    </row>
    <row r="70" spans="1:31" ht="12.75">
      <c r="A70" s="9"/>
      <c r="B70" s="8"/>
      <c r="C70" s="22">
        <f aca="true" t="shared" si="12" ref="C70:C101">SUM(I70:AD70)</f>
        <v>7</v>
      </c>
      <c r="D70" s="23">
        <f>Number_Of_Teams-C70</f>
        <v>15</v>
      </c>
      <c r="E70" s="9"/>
      <c r="F70" s="23" t="s">
        <v>10</v>
      </c>
      <c r="G70" s="32" t="s">
        <v>157</v>
      </c>
      <c r="H70" s="20"/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1</v>
      </c>
      <c r="R70" s="1">
        <v>0</v>
      </c>
      <c r="S70" s="1">
        <v>1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1</v>
      </c>
      <c r="Z70" s="1">
        <v>1</v>
      </c>
      <c r="AA70" s="1">
        <v>0</v>
      </c>
      <c r="AB70" s="1">
        <v>1</v>
      </c>
      <c r="AC70" s="1">
        <v>1</v>
      </c>
      <c r="AD70" s="1"/>
      <c r="AE70" s="8"/>
    </row>
    <row r="71" spans="1:31" ht="12.75">
      <c r="A71" s="9"/>
      <c r="B71" s="8"/>
      <c r="C71" s="22">
        <f t="shared" si="12"/>
        <v>19</v>
      </c>
      <c r="D71" s="23">
        <f aca="true" t="shared" si="13" ref="D71:D127">Number_Of_Teams-C71</f>
        <v>3</v>
      </c>
      <c r="E71" s="9"/>
      <c r="F71" s="23" t="s">
        <v>11</v>
      </c>
      <c r="G71" s="32" t="s">
        <v>158</v>
      </c>
      <c r="H71" s="20"/>
      <c r="I71" s="62">
        <v>1</v>
      </c>
      <c r="J71" s="62">
        <v>1</v>
      </c>
      <c r="K71" s="62">
        <v>0</v>
      </c>
      <c r="L71" s="62">
        <v>1</v>
      </c>
      <c r="M71" s="62">
        <v>1</v>
      </c>
      <c r="N71" s="62">
        <v>1</v>
      </c>
      <c r="O71" s="62">
        <v>1</v>
      </c>
      <c r="P71" s="62">
        <v>0</v>
      </c>
      <c r="Q71" s="62">
        <v>1</v>
      </c>
      <c r="R71" s="62">
        <v>1</v>
      </c>
      <c r="S71" s="62">
        <v>1</v>
      </c>
      <c r="T71" s="62">
        <v>1</v>
      </c>
      <c r="U71" s="62">
        <v>1</v>
      </c>
      <c r="V71" s="62">
        <v>1</v>
      </c>
      <c r="W71" s="62">
        <v>1</v>
      </c>
      <c r="X71" s="62">
        <v>1</v>
      </c>
      <c r="Y71" s="62">
        <v>1</v>
      </c>
      <c r="Z71" s="62">
        <v>1</v>
      </c>
      <c r="AA71" s="62">
        <v>1</v>
      </c>
      <c r="AB71" s="62">
        <v>1</v>
      </c>
      <c r="AC71" s="62">
        <v>1</v>
      </c>
      <c r="AD71" s="1"/>
      <c r="AE71" s="8"/>
    </row>
    <row r="72" spans="1:31" ht="12.75">
      <c r="A72" s="9"/>
      <c r="B72" s="8"/>
      <c r="C72" s="22">
        <f t="shared" si="12"/>
        <v>16</v>
      </c>
      <c r="D72" s="23">
        <f t="shared" si="13"/>
        <v>6</v>
      </c>
      <c r="E72" s="9"/>
      <c r="F72" s="23" t="s">
        <v>12</v>
      </c>
      <c r="G72" s="32" t="s">
        <v>159</v>
      </c>
      <c r="H72" s="20"/>
      <c r="I72" s="62">
        <v>1</v>
      </c>
      <c r="J72" s="62">
        <v>1</v>
      </c>
      <c r="K72" s="62">
        <v>1</v>
      </c>
      <c r="L72" s="62">
        <v>0</v>
      </c>
      <c r="M72" s="62">
        <v>1</v>
      </c>
      <c r="N72" s="62">
        <v>0</v>
      </c>
      <c r="O72" s="62">
        <v>1</v>
      </c>
      <c r="P72" s="62">
        <v>0</v>
      </c>
      <c r="Q72" s="62">
        <v>1</v>
      </c>
      <c r="R72" s="62">
        <v>1</v>
      </c>
      <c r="S72" s="62">
        <v>1</v>
      </c>
      <c r="T72" s="62">
        <v>1</v>
      </c>
      <c r="U72" s="62">
        <v>1</v>
      </c>
      <c r="V72" s="62">
        <v>1</v>
      </c>
      <c r="W72" s="62">
        <v>0</v>
      </c>
      <c r="X72" s="62">
        <v>0</v>
      </c>
      <c r="Y72" s="62">
        <v>1</v>
      </c>
      <c r="Z72" s="62">
        <v>1</v>
      </c>
      <c r="AA72" s="62">
        <v>1</v>
      </c>
      <c r="AB72" s="62">
        <v>1</v>
      </c>
      <c r="AC72" s="62">
        <v>1</v>
      </c>
      <c r="AD72" s="1"/>
      <c r="AE72" s="8"/>
    </row>
    <row r="73" spans="1:31" ht="12.75">
      <c r="A73" s="9"/>
      <c r="B73" s="8"/>
      <c r="C73" s="22">
        <f t="shared" si="12"/>
        <v>19</v>
      </c>
      <c r="D73" s="23">
        <f t="shared" si="13"/>
        <v>3</v>
      </c>
      <c r="E73" s="9"/>
      <c r="F73" s="23" t="s">
        <v>13</v>
      </c>
      <c r="G73" s="32" t="s">
        <v>160</v>
      </c>
      <c r="H73" s="20"/>
      <c r="I73" s="62">
        <v>1</v>
      </c>
      <c r="J73" s="62">
        <v>1</v>
      </c>
      <c r="K73" s="62">
        <v>1</v>
      </c>
      <c r="L73" s="62">
        <v>1</v>
      </c>
      <c r="M73" s="62">
        <v>1</v>
      </c>
      <c r="N73" s="62">
        <v>1</v>
      </c>
      <c r="O73" s="62">
        <v>1</v>
      </c>
      <c r="P73" s="62">
        <v>1</v>
      </c>
      <c r="Q73" s="62">
        <v>1</v>
      </c>
      <c r="R73" s="62">
        <v>1</v>
      </c>
      <c r="S73" s="62">
        <v>1</v>
      </c>
      <c r="T73" s="62">
        <v>1</v>
      </c>
      <c r="U73" s="62">
        <v>1</v>
      </c>
      <c r="V73" s="62">
        <v>1</v>
      </c>
      <c r="W73" s="62">
        <v>1</v>
      </c>
      <c r="X73" s="62">
        <v>0</v>
      </c>
      <c r="Y73" s="62">
        <v>1</v>
      </c>
      <c r="Z73" s="62">
        <v>1</v>
      </c>
      <c r="AA73" s="62">
        <v>0</v>
      </c>
      <c r="AB73" s="62">
        <v>1</v>
      </c>
      <c r="AC73" s="62">
        <v>1</v>
      </c>
      <c r="AD73" s="1"/>
      <c r="AE73" s="8"/>
    </row>
    <row r="74" spans="1:31" ht="12.75">
      <c r="A74" s="9"/>
      <c r="B74" s="8"/>
      <c r="C74" s="22">
        <f t="shared" si="12"/>
        <v>13</v>
      </c>
      <c r="D74" s="23">
        <f t="shared" si="13"/>
        <v>9</v>
      </c>
      <c r="E74" s="9"/>
      <c r="F74" s="23" t="s">
        <v>14</v>
      </c>
      <c r="G74" s="32" t="s">
        <v>161</v>
      </c>
      <c r="H74" s="20"/>
      <c r="I74" s="62">
        <v>1</v>
      </c>
      <c r="J74" s="62">
        <v>1</v>
      </c>
      <c r="K74" s="62">
        <v>0</v>
      </c>
      <c r="L74" s="62">
        <v>0</v>
      </c>
      <c r="M74" s="62">
        <v>1</v>
      </c>
      <c r="N74" s="62">
        <v>1</v>
      </c>
      <c r="O74" s="62">
        <v>0</v>
      </c>
      <c r="P74" s="62">
        <v>1</v>
      </c>
      <c r="Q74" s="62">
        <v>1</v>
      </c>
      <c r="R74" s="62">
        <v>1</v>
      </c>
      <c r="S74" s="62">
        <v>0</v>
      </c>
      <c r="T74" s="62">
        <v>1</v>
      </c>
      <c r="U74" s="62">
        <v>1</v>
      </c>
      <c r="V74" s="62">
        <v>0</v>
      </c>
      <c r="W74" s="62">
        <v>0</v>
      </c>
      <c r="X74" s="62">
        <v>0</v>
      </c>
      <c r="Y74" s="62">
        <v>1</v>
      </c>
      <c r="Z74" s="62">
        <v>1</v>
      </c>
      <c r="AA74" s="62">
        <v>0</v>
      </c>
      <c r="AB74" s="62">
        <v>1</v>
      </c>
      <c r="AC74" s="62">
        <v>1</v>
      </c>
      <c r="AD74" s="1"/>
      <c r="AE74" s="8"/>
    </row>
    <row r="75" spans="1:31" ht="12.75">
      <c r="A75" s="9"/>
      <c r="B75" s="8"/>
      <c r="C75" s="22">
        <f t="shared" si="12"/>
        <v>19</v>
      </c>
      <c r="D75" s="23">
        <f t="shared" si="13"/>
        <v>3</v>
      </c>
      <c r="E75" s="9"/>
      <c r="F75" s="23" t="s">
        <v>15</v>
      </c>
      <c r="G75" s="32" t="s">
        <v>162</v>
      </c>
      <c r="H75" s="20"/>
      <c r="I75" s="62">
        <v>1</v>
      </c>
      <c r="J75" s="62">
        <v>1</v>
      </c>
      <c r="K75" s="62">
        <v>0</v>
      </c>
      <c r="L75" s="62">
        <v>1</v>
      </c>
      <c r="M75" s="62">
        <v>1</v>
      </c>
      <c r="N75" s="62">
        <v>1</v>
      </c>
      <c r="O75" s="62">
        <v>1</v>
      </c>
      <c r="P75" s="62">
        <v>1</v>
      </c>
      <c r="Q75" s="62">
        <v>1</v>
      </c>
      <c r="R75" s="62">
        <v>1</v>
      </c>
      <c r="S75" s="62">
        <v>1</v>
      </c>
      <c r="T75" s="62">
        <v>0</v>
      </c>
      <c r="U75" s="62">
        <v>1</v>
      </c>
      <c r="V75" s="62">
        <v>1</v>
      </c>
      <c r="W75" s="62">
        <v>1</v>
      </c>
      <c r="X75" s="62">
        <v>1</v>
      </c>
      <c r="Y75" s="62">
        <v>1</v>
      </c>
      <c r="Z75" s="62">
        <v>1</v>
      </c>
      <c r="AA75" s="62">
        <v>1</v>
      </c>
      <c r="AB75" s="62">
        <v>1</v>
      </c>
      <c r="AC75" s="62">
        <v>1</v>
      </c>
      <c r="AD75" s="1"/>
      <c r="AE75" s="8"/>
    </row>
    <row r="76" spans="1:31" ht="12.75">
      <c r="A76" s="9"/>
      <c r="B76" s="8"/>
      <c r="C76" s="22">
        <f t="shared" si="12"/>
        <v>17</v>
      </c>
      <c r="D76" s="23">
        <f t="shared" si="13"/>
        <v>5</v>
      </c>
      <c r="E76" s="9"/>
      <c r="F76" s="23" t="s">
        <v>16</v>
      </c>
      <c r="G76" s="32" t="s">
        <v>163</v>
      </c>
      <c r="H76" s="20"/>
      <c r="I76" s="62">
        <v>1</v>
      </c>
      <c r="J76" s="62">
        <v>1</v>
      </c>
      <c r="K76" s="62">
        <v>1</v>
      </c>
      <c r="L76" s="62">
        <v>0</v>
      </c>
      <c r="M76" s="62">
        <v>1</v>
      </c>
      <c r="N76" s="62">
        <v>1</v>
      </c>
      <c r="O76" s="62">
        <v>1</v>
      </c>
      <c r="P76" s="62">
        <v>1</v>
      </c>
      <c r="Q76" s="62">
        <v>1</v>
      </c>
      <c r="R76" s="62">
        <v>1</v>
      </c>
      <c r="S76" s="62">
        <v>1</v>
      </c>
      <c r="T76" s="62">
        <v>0</v>
      </c>
      <c r="U76" s="62">
        <v>0</v>
      </c>
      <c r="V76" s="62">
        <v>1</v>
      </c>
      <c r="W76" s="62">
        <v>1</v>
      </c>
      <c r="X76" s="62">
        <v>0</v>
      </c>
      <c r="Y76" s="62">
        <v>1</v>
      </c>
      <c r="Z76" s="62">
        <v>1</v>
      </c>
      <c r="AA76" s="62">
        <v>1</v>
      </c>
      <c r="AB76" s="62">
        <v>1</v>
      </c>
      <c r="AC76" s="62">
        <v>1</v>
      </c>
      <c r="AD76" s="1"/>
      <c r="AE76" s="8"/>
    </row>
    <row r="77" spans="1:31" ht="12.75">
      <c r="A77" s="9"/>
      <c r="B77" s="8"/>
      <c r="C77" s="22">
        <f t="shared" si="12"/>
        <v>5</v>
      </c>
      <c r="D77" s="23">
        <f t="shared" si="13"/>
        <v>17</v>
      </c>
      <c r="E77" s="9"/>
      <c r="F77" s="23" t="s">
        <v>17</v>
      </c>
      <c r="G77" s="32" t="s">
        <v>164</v>
      </c>
      <c r="H77" s="20"/>
      <c r="I77" s="62">
        <v>0</v>
      </c>
      <c r="J77" s="62">
        <v>0</v>
      </c>
      <c r="K77" s="62">
        <v>0</v>
      </c>
      <c r="L77" s="62">
        <v>0</v>
      </c>
      <c r="M77" s="62">
        <v>1</v>
      </c>
      <c r="N77" s="62">
        <v>0</v>
      </c>
      <c r="O77" s="62">
        <v>1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1</v>
      </c>
      <c r="V77" s="62">
        <v>0</v>
      </c>
      <c r="W77" s="62">
        <v>0</v>
      </c>
      <c r="X77" s="62">
        <v>0</v>
      </c>
      <c r="Y77" s="62">
        <v>1</v>
      </c>
      <c r="Z77" s="62">
        <v>1</v>
      </c>
      <c r="AA77" s="62">
        <v>0</v>
      </c>
      <c r="AB77" s="62">
        <v>0</v>
      </c>
      <c r="AC77" s="62">
        <v>0</v>
      </c>
      <c r="AD77" s="1"/>
      <c r="AE77" s="8"/>
    </row>
    <row r="78" spans="1:31" ht="12.75">
      <c r="A78" s="9"/>
      <c r="B78" s="8"/>
      <c r="C78" s="22">
        <f t="shared" si="12"/>
        <v>20</v>
      </c>
      <c r="D78" s="23">
        <f t="shared" si="13"/>
        <v>2</v>
      </c>
      <c r="E78" s="9"/>
      <c r="F78" s="23" t="s">
        <v>18</v>
      </c>
      <c r="G78" s="32" t="s">
        <v>165</v>
      </c>
      <c r="H78" s="20"/>
      <c r="I78" s="62">
        <v>1</v>
      </c>
      <c r="J78" s="62">
        <v>1</v>
      </c>
      <c r="K78" s="62">
        <v>1</v>
      </c>
      <c r="L78" s="62">
        <v>0</v>
      </c>
      <c r="M78" s="62">
        <v>1</v>
      </c>
      <c r="N78" s="62">
        <v>1</v>
      </c>
      <c r="O78" s="62">
        <v>1</v>
      </c>
      <c r="P78" s="62">
        <v>1</v>
      </c>
      <c r="Q78" s="62">
        <v>1</v>
      </c>
      <c r="R78" s="62">
        <v>1</v>
      </c>
      <c r="S78" s="62">
        <v>1</v>
      </c>
      <c r="T78" s="62">
        <v>1</v>
      </c>
      <c r="U78" s="62">
        <v>1</v>
      </c>
      <c r="V78" s="62">
        <v>1</v>
      </c>
      <c r="W78" s="62">
        <v>1</v>
      </c>
      <c r="X78" s="62">
        <v>1</v>
      </c>
      <c r="Y78" s="62">
        <v>1</v>
      </c>
      <c r="Z78" s="62">
        <v>1</v>
      </c>
      <c r="AA78" s="62">
        <v>1</v>
      </c>
      <c r="AB78" s="62">
        <v>1</v>
      </c>
      <c r="AC78" s="62">
        <v>1</v>
      </c>
      <c r="AD78" s="1"/>
      <c r="AE78" s="8"/>
    </row>
    <row r="79" spans="1:31" ht="12.75">
      <c r="A79" s="9"/>
      <c r="B79" s="8"/>
      <c r="C79" s="22">
        <f t="shared" si="12"/>
        <v>3</v>
      </c>
      <c r="D79" s="23">
        <f t="shared" si="13"/>
        <v>19</v>
      </c>
      <c r="E79" s="9"/>
      <c r="F79" s="23" t="s">
        <v>19</v>
      </c>
      <c r="G79" s="32" t="s">
        <v>166</v>
      </c>
      <c r="H79" s="20"/>
      <c r="I79" s="62">
        <v>0</v>
      </c>
      <c r="J79" s="62">
        <v>0</v>
      </c>
      <c r="K79" s="62">
        <v>0</v>
      </c>
      <c r="L79" s="62">
        <v>0</v>
      </c>
      <c r="M79" s="62">
        <v>1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1</v>
      </c>
      <c r="Z79" s="62">
        <v>1</v>
      </c>
      <c r="AA79" s="62">
        <v>0</v>
      </c>
      <c r="AB79" s="62">
        <v>0</v>
      </c>
      <c r="AC79" s="62">
        <v>0</v>
      </c>
      <c r="AD79" s="1"/>
      <c r="AE79" s="8"/>
    </row>
    <row r="80" spans="1:31" ht="12.75">
      <c r="A80" s="9"/>
      <c r="B80" s="8"/>
      <c r="C80" s="22">
        <f t="shared" si="12"/>
        <v>7</v>
      </c>
      <c r="D80" s="23">
        <f t="shared" si="13"/>
        <v>15</v>
      </c>
      <c r="E80" s="9"/>
      <c r="F80" s="23" t="s">
        <v>20</v>
      </c>
      <c r="G80" s="32" t="s">
        <v>167</v>
      </c>
      <c r="H80" s="20"/>
      <c r="I80" s="62">
        <v>0</v>
      </c>
      <c r="J80" s="62">
        <v>1</v>
      </c>
      <c r="K80" s="62">
        <v>0</v>
      </c>
      <c r="L80" s="62">
        <v>0</v>
      </c>
      <c r="M80" s="62">
        <v>1</v>
      </c>
      <c r="N80" s="62">
        <v>1</v>
      </c>
      <c r="O80" s="62">
        <v>0</v>
      </c>
      <c r="P80" s="62">
        <v>0</v>
      </c>
      <c r="Q80" s="62">
        <v>0</v>
      </c>
      <c r="R80" s="62">
        <v>1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1</v>
      </c>
      <c r="Z80" s="62">
        <v>1</v>
      </c>
      <c r="AA80" s="62">
        <v>0</v>
      </c>
      <c r="AB80" s="62">
        <v>0</v>
      </c>
      <c r="AC80" s="62">
        <v>1</v>
      </c>
      <c r="AD80" s="1"/>
      <c r="AE80" s="8"/>
    </row>
    <row r="81" spans="1:31" ht="12.75">
      <c r="A81" s="9"/>
      <c r="B81" s="8"/>
      <c r="C81" s="22">
        <f t="shared" si="12"/>
        <v>8</v>
      </c>
      <c r="D81" s="23">
        <f t="shared" si="13"/>
        <v>14</v>
      </c>
      <c r="E81" s="9"/>
      <c r="F81" s="23" t="s">
        <v>21</v>
      </c>
      <c r="G81" s="32" t="s">
        <v>168</v>
      </c>
      <c r="H81" s="20"/>
      <c r="I81" s="62">
        <v>1</v>
      </c>
      <c r="J81" s="62">
        <v>1</v>
      </c>
      <c r="K81" s="62">
        <v>0</v>
      </c>
      <c r="L81" s="62">
        <v>0</v>
      </c>
      <c r="M81" s="62">
        <v>0</v>
      </c>
      <c r="N81" s="62">
        <v>1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1</v>
      </c>
      <c r="Z81" s="62">
        <v>1</v>
      </c>
      <c r="AA81" s="62">
        <v>1</v>
      </c>
      <c r="AB81" s="62">
        <v>1</v>
      </c>
      <c r="AC81" s="62">
        <v>1</v>
      </c>
      <c r="AD81" s="1"/>
      <c r="AE81" s="8"/>
    </row>
    <row r="82" spans="1:31" ht="12.75">
      <c r="A82" s="9"/>
      <c r="B82" s="8"/>
      <c r="C82" s="22">
        <f t="shared" si="12"/>
        <v>12</v>
      </c>
      <c r="D82" s="23">
        <f t="shared" si="13"/>
        <v>10</v>
      </c>
      <c r="E82" s="9"/>
      <c r="F82" s="23" t="s">
        <v>22</v>
      </c>
      <c r="G82" s="32" t="s">
        <v>169</v>
      </c>
      <c r="H82" s="20"/>
      <c r="I82" s="62">
        <v>0</v>
      </c>
      <c r="J82" s="62">
        <v>1</v>
      </c>
      <c r="K82" s="62">
        <v>0</v>
      </c>
      <c r="L82" s="62">
        <v>0</v>
      </c>
      <c r="M82" s="62">
        <v>1</v>
      </c>
      <c r="N82" s="62">
        <v>1</v>
      </c>
      <c r="O82" s="62">
        <v>1</v>
      </c>
      <c r="P82" s="62">
        <v>1</v>
      </c>
      <c r="Q82" s="62">
        <v>1</v>
      </c>
      <c r="R82" s="62">
        <v>0</v>
      </c>
      <c r="S82" s="62">
        <v>1</v>
      </c>
      <c r="T82" s="62">
        <v>0</v>
      </c>
      <c r="U82" s="62">
        <v>0</v>
      </c>
      <c r="V82" s="62">
        <v>1</v>
      </c>
      <c r="W82" s="62">
        <v>1</v>
      </c>
      <c r="X82" s="62">
        <v>0</v>
      </c>
      <c r="Y82" s="62">
        <v>1</v>
      </c>
      <c r="Z82" s="62">
        <v>1</v>
      </c>
      <c r="AA82" s="62">
        <v>0</v>
      </c>
      <c r="AB82" s="62">
        <v>1</v>
      </c>
      <c r="AC82" s="62">
        <v>0</v>
      </c>
      <c r="AD82" s="1"/>
      <c r="AE82" s="8"/>
    </row>
    <row r="83" spans="1:31" ht="12.75">
      <c r="A83" s="9"/>
      <c r="B83" s="8"/>
      <c r="C83" s="22">
        <f t="shared" si="12"/>
        <v>0</v>
      </c>
      <c r="D83" s="23">
        <f t="shared" si="13"/>
        <v>22</v>
      </c>
      <c r="E83" s="9"/>
      <c r="F83" s="23" t="s">
        <v>23</v>
      </c>
      <c r="G83" s="32" t="s">
        <v>170</v>
      </c>
      <c r="H83" s="20"/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1"/>
      <c r="AE83" s="8"/>
    </row>
    <row r="84" spans="1:31" ht="12.75">
      <c r="A84" s="9"/>
      <c r="B84" s="8"/>
      <c r="C84" s="22">
        <f t="shared" si="12"/>
        <v>12</v>
      </c>
      <c r="D84" s="23">
        <f t="shared" si="13"/>
        <v>10</v>
      </c>
      <c r="E84" s="9"/>
      <c r="F84" s="23" t="s">
        <v>24</v>
      </c>
      <c r="G84" s="32" t="s">
        <v>171</v>
      </c>
      <c r="H84" s="20"/>
      <c r="I84" s="62">
        <v>1</v>
      </c>
      <c r="J84" s="62">
        <v>0</v>
      </c>
      <c r="K84" s="62">
        <v>1</v>
      </c>
      <c r="L84" s="62">
        <v>0</v>
      </c>
      <c r="M84" s="62">
        <v>1</v>
      </c>
      <c r="N84" s="62">
        <v>1</v>
      </c>
      <c r="O84" s="62">
        <v>0</v>
      </c>
      <c r="P84" s="62">
        <v>0</v>
      </c>
      <c r="Q84" s="62">
        <v>0</v>
      </c>
      <c r="R84" s="62">
        <v>0</v>
      </c>
      <c r="S84" s="62">
        <v>1</v>
      </c>
      <c r="T84" s="62">
        <v>1</v>
      </c>
      <c r="U84" s="62">
        <v>0</v>
      </c>
      <c r="V84" s="62">
        <v>0</v>
      </c>
      <c r="W84" s="62">
        <v>1</v>
      </c>
      <c r="X84" s="62">
        <v>1</v>
      </c>
      <c r="Y84" s="62">
        <v>1</v>
      </c>
      <c r="Z84" s="62">
        <v>1</v>
      </c>
      <c r="AA84" s="62">
        <v>0</v>
      </c>
      <c r="AB84" s="62">
        <v>1</v>
      </c>
      <c r="AC84" s="62">
        <v>1</v>
      </c>
      <c r="AD84" s="1"/>
      <c r="AE84" s="8"/>
    </row>
    <row r="85" spans="1:31" ht="12.75">
      <c r="A85" s="9"/>
      <c r="B85" s="8"/>
      <c r="C85" s="22">
        <f t="shared" si="12"/>
        <v>20</v>
      </c>
      <c r="D85" s="23">
        <f t="shared" si="13"/>
        <v>2</v>
      </c>
      <c r="E85" s="9"/>
      <c r="F85" s="23" t="s">
        <v>25</v>
      </c>
      <c r="G85" s="32" t="s">
        <v>172</v>
      </c>
      <c r="H85" s="20"/>
      <c r="I85" s="62">
        <v>1</v>
      </c>
      <c r="J85" s="62">
        <v>1</v>
      </c>
      <c r="K85" s="62">
        <v>1</v>
      </c>
      <c r="L85" s="62">
        <v>0</v>
      </c>
      <c r="M85" s="62">
        <v>1</v>
      </c>
      <c r="N85" s="62">
        <v>1</v>
      </c>
      <c r="O85" s="62">
        <v>1</v>
      </c>
      <c r="P85" s="62">
        <v>1</v>
      </c>
      <c r="Q85" s="62">
        <v>1</v>
      </c>
      <c r="R85" s="62">
        <v>1</v>
      </c>
      <c r="S85" s="62">
        <v>1</v>
      </c>
      <c r="T85" s="62">
        <v>1</v>
      </c>
      <c r="U85" s="62">
        <v>1</v>
      </c>
      <c r="V85" s="62">
        <v>1</v>
      </c>
      <c r="W85" s="62">
        <v>1</v>
      </c>
      <c r="X85" s="62">
        <v>1</v>
      </c>
      <c r="Y85" s="62">
        <v>1</v>
      </c>
      <c r="Z85" s="62">
        <v>1</v>
      </c>
      <c r="AA85" s="62">
        <v>1</v>
      </c>
      <c r="AB85" s="62">
        <v>1</v>
      </c>
      <c r="AC85" s="62">
        <v>1</v>
      </c>
      <c r="AD85" s="1"/>
      <c r="AE85" s="8"/>
    </row>
    <row r="86" spans="1:31" ht="12.75">
      <c r="A86" s="9"/>
      <c r="B86" s="8"/>
      <c r="C86" s="22">
        <f t="shared" si="12"/>
        <v>13</v>
      </c>
      <c r="D86" s="23">
        <f t="shared" si="13"/>
        <v>9</v>
      </c>
      <c r="E86" s="9"/>
      <c r="F86" s="23" t="s">
        <v>26</v>
      </c>
      <c r="G86" s="32" t="s">
        <v>173</v>
      </c>
      <c r="H86" s="20"/>
      <c r="I86" s="62">
        <v>1</v>
      </c>
      <c r="J86" s="62">
        <v>1</v>
      </c>
      <c r="K86" s="62">
        <v>1</v>
      </c>
      <c r="L86" s="62">
        <v>0</v>
      </c>
      <c r="M86" s="62">
        <v>1</v>
      </c>
      <c r="N86" s="62">
        <v>1</v>
      </c>
      <c r="O86" s="62">
        <v>1</v>
      </c>
      <c r="P86" s="62">
        <v>0</v>
      </c>
      <c r="Q86" s="62">
        <v>0</v>
      </c>
      <c r="R86" s="62">
        <v>1</v>
      </c>
      <c r="S86" s="62">
        <v>1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1</v>
      </c>
      <c r="Z86" s="62">
        <v>1</v>
      </c>
      <c r="AA86" s="62">
        <v>1</v>
      </c>
      <c r="AB86" s="62">
        <v>1</v>
      </c>
      <c r="AC86" s="62">
        <v>1</v>
      </c>
      <c r="AD86" s="1"/>
      <c r="AE86" s="8"/>
    </row>
    <row r="87" spans="1:31" ht="12.75">
      <c r="A87" s="9"/>
      <c r="B87" s="8"/>
      <c r="C87" s="22">
        <f t="shared" si="12"/>
        <v>0</v>
      </c>
      <c r="D87" s="23">
        <f t="shared" si="13"/>
        <v>22</v>
      </c>
      <c r="E87" s="9"/>
      <c r="F87" s="23" t="s">
        <v>27</v>
      </c>
      <c r="G87" s="32" t="s">
        <v>174</v>
      </c>
      <c r="H87" s="20"/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1"/>
      <c r="AE87" s="8"/>
    </row>
    <row r="88" spans="1:31" ht="12.75">
      <c r="A88" s="9"/>
      <c r="B88" s="8"/>
      <c r="C88" s="22">
        <f t="shared" si="12"/>
        <v>4</v>
      </c>
      <c r="D88" s="23">
        <f t="shared" si="13"/>
        <v>18</v>
      </c>
      <c r="E88" s="9"/>
      <c r="F88" s="23" t="s">
        <v>28</v>
      </c>
      <c r="G88" s="32" t="s">
        <v>175</v>
      </c>
      <c r="H88" s="20"/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1</v>
      </c>
      <c r="O88" s="62">
        <v>0</v>
      </c>
      <c r="P88" s="62">
        <v>0</v>
      </c>
      <c r="Q88" s="62">
        <v>0</v>
      </c>
      <c r="R88" s="62">
        <v>1</v>
      </c>
      <c r="S88" s="24">
        <v>0</v>
      </c>
      <c r="T88" s="62">
        <v>0</v>
      </c>
      <c r="U88" s="62">
        <v>0</v>
      </c>
      <c r="V88" s="62">
        <v>0</v>
      </c>
      <c r="W88" s="62">
        <v>0</v>
      </c>
      <c r="X88" s="62">
        <v>1</v>
      </c>
      <c r="Y88" s="62">
        <v>0</v>
      </c>
      <c r="Z88" s="62">
        <v>1</v>
      </c>
      <c r="AA88" s="62">
        <v>0</v>
      </c>
      <c r="AB88" s="62">
        <v>0</v>
      </c>
      <c r="AC88" s="62">
        <v>0</v>
      </c>
      <c r="AD88" s="1"/>
      <c r="AE88" s="8"/>
    </row>
    <row r="89" spans="1:31" ht="12.75">
      <c r="A89" s="9"/>
      <c r="B89" s="8"/>
      <c r="C89" s="22">
        <f t="shared" si="12"/>
        <v>21</v>
      </c>
      <c r="D89" s="23">
        <f t="shared" si="13"/>
        <v>1</v>
      </c>
      <c r="E89" s="9"/>
      <c r="F89" s="23" t="s">
        <v>29</v>
      </c>
      <c r="G89" s="32" t="s">
        <v>176</v>
      </c>
      <c r="H89" s="20"/>
      <c r="I89" s="62">
        <v>1</v>
      </c>
      <c r="J89" s="62">
        <v>1</v>
      </c>
      <c r="K89" s="62">
        <v>1</v>
      </c>
      <c r="L89" s="62">
        <v>1</v>
      </c>
      <c r="M89" s="62">
        <v>1</v>
      </c>
      <c r="N89" s="62">
        <v>1</v>
      </c>
      <c r="O89" s="62">
        <v>1</v>
      </c>
      <c r="P89" s="62">
        <v>1</v>
      </c>
      <c r="Q89" s="62">
        <v>1</v>
      </c>
      <c r="R89" s="62">
        <v>1</v>
      </c>
      <c r="S89" s="62">
        <v>1</v>
      </c>
      <c r="T89" s="62">
        <v>1</v>
      </c>
      <c r="U89" s="62">
        <v>1</v>
      </c>
      <c r="V89" s="62">
        <v>1</v>
      </c>
      <c r="W89" s="62">
        <v>1</v>
      </c>
      <c r="X89" s="62">
        <v>1</v>
      </c>
      <c r="Y89" s="62">
        <v>1</v>
      </c>
      <c r="Z89" s="62">
        <v>1</v>
      </c>
      <c r="AA89" s="62">
        <v>1</v>
      </c>
      <c r="AB89" s="62">
        <v>1</v>
      </c>
      <c r="AC89" s="62">
        <v>1</v>
      </c>
      <c r="AD89" s="1"/>
      <c r="AE89" s="8"/>
    </row>
    <row r="90" spans="1:31" ht="12.75">
      <c r="A90" s="9"/>
      <c r="B90" s="8"/>
      <c r="C90" s="22">
        <f t="shared" si="12"/>
        <v>21</v>
      </c>
      <c r="D90" s="23">
        <f t="shared" si="13"/>
        <v>1</v>
      </c>
      <c r="E90" s="9"/>
      <c r="F90" s="23" t="s">
        <v>30</v>
      </c>
      <c r="G90" s="32" t="s">
        <v>177</v>
      </c>
      <c r="H90" s="20"/>
      <c r="I90" s="62">
        <v>1</v>
      </c>
      <c r="J90" s="62">
        <v>1</v>
      </c>
      <c r="K90" s="62">
        <v>1</v>
      </c>
      <c r="L90" s="62">
        <v>1</v>
      </c>
      <c r="M90" s="62">
        <v>1</v>
      </c>
      <c r="N90" s="62">
        <v>1</v>
      </c>
      <c r="O90" s="62">
        <v>1</v>
      </c>
      <c r="P90" s="62">
        <v>1</v>
      </c>
      <c r="Q90" s="62">
        <v>1</v>
      </c>
      <c r="R90" s="62">
        <v>1</v>
      </c>
      <c r="S90" s="62">
        <v>1</v>
      </c>
      <c r="T90" s="62">
        <v>1</v>
      </c>
      <c r="U90" s="62">
        <v>1</v>
      </c>
      <c r="V90" s="62">
        <v>1</v>
      </c>
      <c r="W90" s="62">
        <v>1</v>
      </c>
      <c r="X90" s="62">
        <v>1</v>
      </c>
      <c r="Y90" s="62">
        <v>1</v>
      </c>
      <c r="Z90" s="62">
        <v>1</v>
      </c>
      <c r="AA90" s="62">
        <v>1</v>
      </c>
      <c r="AB90" s="62">
        <v>1</v>
      </c>
      <c r="AC90" s="62">
        <v>1</v>
      </c>
      <c r="AD90" s="1"/>
      <c r="AE90" s="8"/>
    </row>
    <row r="91" spans="1:31" ht="12.75">
      <c r="A91" s="9"/>
      <c r="B91" s="8"/>
      <c r="C91" s="22">
        <f t="shared" si="12"/>
        <v>11</v>
      </c>
      <c r="D91" s="23">
        <f t="shared" si="13"/>
        <v>11</v>
      </c>
      <c r="E91" s="9"/>
      <c r="F91" s="23" t="s">
        <v>31</v>
      </c>
      <c r="G91" s="32" t="s">
        <v>178</v>
      </c>
      <c r="H91" s="20"/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1</v>
      </c>
      <c r="O91" s="62">
        <v>0</v>
      </c>
      <c r="P91" s="62">
        <v>0</v>
      </c>
      <c r="Q91" s="62">
        <v>1</v>
      </c>
      <c r="R91" s="62">
        <v>1</v>
      </c>
      <c r="S91" s="62">
        <v>1</v>
      </c>
      <c r="T91" s="62">
        <v>0</v>
      </c>
      <c r="U91" s="62">
        <v>1</v>
      </c>
      <c r="V91" s="62">
        <v>1</v>
      </c>
      <c r="W91" s="62">
        <v>1</v>
      </c>
      <c r="X91" s="62">
        <v>0</v>
      </c>
      <c r="Y91" s="62">
        <v>1</v>
      </c>
      <c r="Z91" s="62">
        <v>1</v>
      </c>
      <c r="AA91" s="62">
        <v>0</v>
      </c>
      <c r="AB91" s="62">
        <v>1</v>
      </c>
      <c r="AC91" s="62">
        <v>1</v>
      </c>
      <c r="AD91" s="1"/>
      <c r="AE91" s="8"/>
    </row>
    <row r="92" spans="1:31" ht="12.75">
      <c r="A92" s="9"/>
      <c r="B92" s="8"/>
      <c r="C92" s="22">
        <f t="shared" si="12"/>
        <v>21</v>
      </c>
      <c r="D92" s="23">
        <f t="shared" si="13"/>
        <v>1</v>
      </c>
      <c r="E92" s="9"/>
      <c r="F92" s="23" t="s">
        <v>32</v>
      </c>
      <c r="G92" s="32" t="s">
        <v>179</v>
      </c>
      <c r="H92" s="20"/>
      <c r="I92" s="62">
        <v>1</v>
      </c>
      <c r="J92" s="62">
        <v>1</v>
      </c>
      <c r="K92" s="62">
        <v>1</v>
      </c>
      <c r="L92" s="62">
        <v>1</v>
      </c>
      <c r="M92" s="62">
        <v>1</v>
      </c>
      <c r="N92" s="62">
        <v>1</v>
      </c>
      <c r="O92" s="62">
        <v>1</v>
      </c>
      <c r="P92" s="62">
        <v>1</v>
      </c>
      <c r="Q92" s="62">
        <v>1</v>
      </c>
      <c r="R92" s="62">
        <v>1</v>
      </c>
      <c r="S92" s="62">
        <v>1</v>
      </c>
      <c r="T92" s="62">
        <v>1</v>
      </c>
      <c r="U92" s="62">
        <v>1</v>
      </c>
      <c r="V92" s="62">
        <v>1</v>
      </c>
      <c r="W92" s="62">
        <v>1</v>
      </c>
      <c r="X92" s="62">
        <v>1</v>
      </c>
      <c r="Y92" s="62">
        <v>1</v>
      </c>
      <c r="Z92" s="62">
        <v>1</v>
      </c>
      <c r="AA92" s="62">
        <v>1</v>
      </c>
      <c r="AB92" s="62">
        <v>1</v>
      </c>
      <c r="AC92" s="62">
        <v>1</v>
      </c>
      <c r="AD92" s="1"/>
      <c r="AE92" s="8"/>
    </row>
    <row r="93" spans="1:31" ht="12.75">
      <c r="A93" s="9"/>
      <c r="B93" s="8"/>
      <c r="C93" s="22">
        <f t="shared" si="12"/>
        <v>16</v>
      </c>
      <c r="D93" s="23">
        <f t="shared" si="13"/>
        <v>6</v>
      </c>
      <c r="E93" s="9"/>
      <c r="F93" s="23" t="s">
        <v>33</v>
      </c>
      <c r="G93" s="32" t="s">
        <v>180</v>
      </c>
      <c r="H93" s="20"/>
      <c r="I93" s="62">
        <v>1</v>
      </c>
      <c r="J93" s="62">
        <v>0</v>
      </c>
      <c r="K93" s="62">
        <v>1</v>
      </c>
      <c r="L93" s="62">
        <v>0</v>
      </c>
      <c r="M93" s="62">
        <v>1</v>
      </c>
      <c r="N93" s="62">
        <v>1</v>
      </c>
      <c r="O93" s="62">
        <v>1</v>
      </c>
      <c r="P93" s="62">
        <v>1</v>
      </c>
      <c r="Q93" s="62">
        <v>1</v>
      </c>
      <c r="R93" s="62">
        <v>1</v>
      </c>
      <c r="S93" s="62">
        <v>1</v>
      </c>
      <c r="T93" s="62">
        <v>1</v>
      </c>
      <c r="U93" s="62">
        <v>1</v>
      </c>
      <c r="V93" s="62">
        <v>1</v>
      </c>
      <c r="W93" s="62">
        <v>0</v>
      </c>
      <c r="X93" s="62">
        <v>0</v>
      </c>
      <c r="Y93" s="62">
        <v>1</v>
      </c>
      <c r="Z93" s="62">
        <v>0</v>
      </c>
      <c r="AA93" s="62">
        <v>1</v>
      </c>
      <c r="AB93" s="62">
        <v>1</v>
      </c>
      <c r="AC93" s="62">
        <v>1</v>
      </c>
      <c r="AD93" s="1"/>
      <c r="AE93" s="8"/>
    </row>
    <row r="94" spans="1:31" ht="12.75">
      <c r="A94" s="9"/>
      <c r="B94" s="8"/>
      <c r="C94" s="22">
        <f t="shared" si="12"/>
        <v>16</v>
      </c>
      <c r="D94" s="23">
        <f t="shared" si="13"/>
        <v>6</v>
      </c>
      <c r="E94" s="9"/>
      <c r="F94" s="23" t="s">
        <v>34</v>
      </c>
      <c r="G94" s="32" t="s">
        <v>181</v>
      </c>
      <c r="H94" s="20"/>
      <c r="I94" s="62">
        <v>1</v>
      </c>
      <c r="J94" s="62">
        <v>1</v>
      </c>
      <c r="K94" s="62">
        <v>1</v>
      </c>
      <c r="L94" s="62">
        <v>0</v>
      </c>
      <c r="M94" s="62">
        <v>1</v>
      </c>
      <c r="N94" s="62">
        <v>1</v>
      </c>
      <c r="O94" s="62">
        <v>0</v>
      </c>
      <c r="P94" s="62">
        <v>1</v>
      </c>
      <c r="Q94" s="62">
        <v>0</v>
      </c>
      <c r="R94" s="62">
        <v>1</v>
      </c>
      <c r="S94" s="62">
        <v>1</v>
      </c>
      <c r="T94" s="62">
        <v>1</v>
      </c>
      <c r="U94" s="62">
        <v>0</v>
      </c>
      <c r="V94" s="62">
        <v>1</v>
      </c>
      <c r="W94" s="62">
        <v>1</v>
      </c>
      <c r="X94" s="62">
        <v>0</v>
      </c>
      <c r="Y94" s="62">
        <v>1</v>
      </c>
      <c r="Z94" s="62">
        <v>1</v>
      </c>
      <c r="AA94" s="62">
        <v>1</v>
      </c>
      <c r="AB94" s="62">
        <v>1</v>
      </c>
      <c r="AC94" s="62">
        <v>1</v>
      </c>
      <c r="AD94" s="1"/>
      <c r="AE94" s="8"/>
    </row>
    <row r="95" spans="1:31" ht="12.75">
      <c r="A95" s="9"/>
      <c r="B95" s="8"/>
      <c r="C95" s="22">
        <f t="shared" si="12"/>
        <v>20</v>
      </c>
      <c r="D95" s="23">
        <f t="shared" si="13"/>
        <v>2</v>
      </c>
      <c r="E95" s="9"/>
      <c r="F95" s="23" t="s">
        <v>35</v>
      </c>
      <c r="G95" s="32" t="s">
        <v>182</v>
      </c>
      <c r="H95" s="20"/>
      <c r="I95" s="62">
        <v>1</v>
      </c>
      <c r="J95" s="62">
        <v>1</v>
      </c>
      <c r="K95" s="62">
        <v>1</v>
      </c>
      <c r="L95" s="62">
        <v>1</v>
      </c>
      <c r="M95" s="62">
        <v>1</v>
      </c>
      <c r="N95" s="62">
        <v>1</v>
      </c>
      <c r="O95" s="62">
        <v>1</v>
      </c>
      <c r="P95" s="62">
        <v>1</v>
      </c>
      <c r="Q95" s="62">
        <v>1</v>
      </c>
      <c r="R95" s="62">
        <v>1</v>
      </c>
      <c r="S95" s="62">
        <v>1</v>
      </c>
      <c r="T95" s="62">
        <v>1</v>
      </c>
      <c r="U95" s="62">
        <v>1</v>
      </c>
      <c r="V95" s="62">
        <v>1</v>
      </c>
      <c r="W95" s="62">
        <v>1</v>
      </c>
      <c r="X95" s="62">
        <v>0</v>
      </c>
      <c r="Y95" s="62">
        <v>1</v>
      </c>
      <c r="Z95" s="62">
        <v>1</v>
      </c>
      <c r="AA95" s="62">
        <v>1</v>
      </c>
      <c r="AB95" s="62">
        <v>1</v>
      </c>
      <c r="AC95" s="62">
        <v>1</v>
      </c>
      <c r="AD95" s="1"/>
      <c r="AE95" s="8"/>
    </row>
    <row r="96" spans="1:31" ht="12.75">
      <c r="A96" s="9"/>
      <c r="B96" s="8"/>
      <c r="C96" s="22">
        <f t="shared" si="12"/>
        <v>8</v>
      </c>
      <c r="D96" s="23">
        <f t="shared" si="13"/>
        <v>14</v>
      </c>
      <c r="E96" s="9"/>
      <c r="F96" s="23" t="s">
        <v>36</v>
      </c>
      <c r="G96" s="32" t="s">
        <v>183</v>
      </c>
      <c r="H96" s="20"/>
      <c r="I96" s="62">
        <v>0</v>
      </c>
      <c r="J96" s="62">
        <v>0</v>
      </c>
      <c r="K96" s="62">
        <v>1</v>
      </c>
      <c r="L96" s="62">
        <v>1</v>
      </c>
      <c r="M96" s="62">
        <v>1</v>
      </c>
      <c r="N96" s="62">
        <v>0</v>
      </c>
      <c r="O96" s="62">
        <v>0</v>
      </c>
      <c r="P96" s="62">
        <v>0</v>
      </c>
      <c r="Q96" s="62">
        <v>1</v>
      </c>
      <c r="R96" s="62">
        <v>0</v>
      </c>
      <c r="S96" s="62">
        <v>1</v>
      </c>
      <c r="T96" s="62">
        <v>1</v>
      </c>
      <c r="U96" s="62">
        <v>0</v>
      </c>
      <c r="V96" s="62">
        <v>0</v>
      </c>
      <c r="W96" s="62">
        <v>0</v>
      </c>
      <c r="X96" s="62">
        <v>0</v>
      </c>
      <c r="Y96" s="62">
        <v>1</v>
      </c>
      <c r="Z96" s="62">
        <v>1</v>
      </c>
      <c r="AA96" s="62">
        <v>0</v>
      </c>
      <c r="AB96" s="62">
        <v>0</v>
      </c>
      <c r="AC96" s="62">
        <v>0</v>
      </c>
      <c r="AD96" s="1"/>
      <c r="AE96" s="8"/>
    </row>
    <row r="97" spans="1:31" ht="12.75">
      <c r="A97" s="9"/>
      <c r="B97" s="8"/>
      <c r="C97" s="22">
        <f t="shared" si="12"/>
        <v>11</v>
      </c>
      <c r="D97" s="23">
        <f t="shared" si="13"/>
        <v>11</v>
      </c>
      <c r="E97" s="9"/>
      <c r="F97" s="23" t="s">
        <v>37</v>
      </c>
      <c r="G97" s="32" t="s">
        <v>184</v>
      </c>
      <c r="H97" s="20"/>
      <c r="I97" s="62">
        <v>1</v>
      </c>
      <c r="J97" s="62">
        <v>0</v>
      </c>
      <c r="K97" s="62">
        <v>0</v>
      </c>
      <c r="L97" s="62">
        <v>0</v>
      </c>
      <c r="M97" s="62">
        <v>1</v>
      </c>
      <c r="N97" s="62">
        <v>0</v>
      </c>
      <c r="O97" s="62">
        <v>1</v>
      </c>
      <c r="P97" s="62">
        <v>0</v>
      </c>
      <c r="Q97" s="62">
        <v>0</v>
      </c>
      <c r="R97" s="62">
        <v>1</v>
      </c>
      <c r="S97" s="62">
        <v>1</v>
      </c>
      <c r="T97" s="62">
        <v>0</v>
      </c>
      <c r="U97" s="62">
        <v>1</v>
      </c>
      <c r="V97" s="62">
        <v>0</v>
      </c>
      <c r="W97" s="62">
        <v>0</v>
      </c>
      <c r="X97" s="62">
        <v>0</v>
      </c>
      <c r="Y97" s="62">
        <v>1</v>
      </c>
      <c r="Z97" s="62">
        <v>1</v>
      </c>
      <c r="AA97" s="62">
        <v>1</v>
      </c>
      <c r="AB97" s="62">
        <v>1</v>
      </c>
      <c r="AC97" s="62">
        <v>1</v>
      </c>
      <c r="AD97" s="1"/>
      <c r="AE97" s="8"/>
    </row>
    <row r="98" spans="1:31" ht="12.75">
      <c r="A98" s="9"/>
      <c r="B98" s="8"/>
      <c r="C98" s="22">
        <f t="shared" si="12"/>
        <v>17</v>
      </c>
      <c r="D98" s="23">
        <f t="shared" si="13"/>
        <v>5</v>
      </c>
      <c r="E98" s="9"/>
      <c r="F98" s="23" t="s">
        <v>38</v>
      </c>
      <c r="G98" s="32" t="s">
        <v>185</v>
      </c>
      <c r="H98" s="20"/>
      <c r="I98" s="62">
        <v>1</v>
      </c>
      <c r="J98" s="62">
        <v>1</v>
      </c>
      <c r="K98" s="62">
        <v>0</v>
      </c>
      <c r="L98" s="62">
        <v>0</v>
      </c>
      <c r="M98" s="62">
        <v>1</v>
      </c>
      <c r="N98" s="62">
        <v>1</v>
      </c>
      <c r="O98" s="62">
        <v>1</v>
      </c>
      <c r="P98" s="62">
        <v>1</v>
      </c>
      <c r="Q98" s="62">
        <v>1</v>
      </c>
      <c r="R98" s="62">
        <v>1</v>
      </c>
      <c r="S98" s="62">
        <v>1</v>
      </c>
      <c r="T98" s="62">
        <v>0</v>
      </c>
      <c r="U98" s="62">
        <v>1</v>
      </c>
      <c r="V98" s="62">
        <v>1</v>
      </c>
      <c r="W98" s="62">
        <v>0</v>
      </c>
      <c r="X98" s="62">
        <v>1</v>
      </c>
      <c r="Y98" s="62">
        <v>1</v>
      </c>
      <c r="Z98" s="62">
        <v>1</v>
      </c>
      <c r="AA98" s="62">
        <v>1</v>
      </c>
      <c r="AB98" s="62">
        <v>1</v>
      </c>
      <c r="AC98" s="62">
        <v>1</v>
      </c>
      <c r="AD98" s="1"/>
      <c r="AE98" s="8"/>
    </row>
    <row r="99" spans="1:31" ht="12.75">
      <c r="A99" s="9"/>
      <c r="B99" s="8"/>
      <c r="C99" s="22">
        <f t="shared" si="12"/>
        <v>20</v>
      </c>
      <c r="D99" s="23">
        <f t="shared" si="13"/>
        <v>2</v>
      </c>
      <c r="E99" s="9"/>
      <c r="F99" s="23" t="s">
        <v>39</v>
      </c>
      <c r="G99" s="32" t="s">
        <v>186</v>
      </c>
      <c r="H99" s="20"/>
      <c r="I99" s="62">
        <v>1</v>
      </c>
      <c r="J99" s="62">
        <v>1</v>
      </c>
      <c r="K99" s="62">
        <v>1</v>
      </c>
      <c r="L99" s="62">
        <v>1</v>
      </c>
      <c r="M99" s="62">
        <v>1</v>
      </c>
      <c r="N99" s="62">
        <v>1</v>
      </c>
      <c r="O99" s="62">
        <v>1</v>
      </c>
      <c r="P99" s="62">
        <v>1</v>
      </c>
      <c r="Q99" s="62">
        <v>1</v>
      </c>
      <c r="R99" s="62">
        <v>1</v>
      </c>
      <c r="S99" s="62">
        <v>1</v>
      </c>
      <c r="T99" s="62">
        <v>0</v>
      </c>
      <c r="U99" s="62">
        <v>1</v>
      </c>
      <c r="V99" s="62">
        <v>1</v>
      </c>
      <c r="W99" s="62">
        <v>1</v>
      </c>
      <c r="X99" s="62">
        <v>1</v>
      </c>
      <c r="Y99" s="62">
        <v>1</v>
      </c>
      <c r="Z99" s="62">
        <v>1</v>
      </c>
      <c r="AA99" s="62">
        <v>1</v>
      </c>
      <c r="AB99" s="62">
        <v>1</v>
      </c>
      <c r="AC99" s="62">
        <v>1</v>
      </c>
      <c r="AD99" s="1"/>
      <c r="AE99" s="8"/>
    </row>
    <row r="100" spans="1:31" ht="12.75">
      <c r="A100" s="9"/>
      <c r="B100" s="8"/>
      <c r="C100" s="22">
        <f t="shared" si="12"/>
        <v>16</v>
      </c>
      <c r="D100" s="23">
        <f t="shared" si="13"/>
        <v>6</v>
      </c>
      <c r="E100" s="9"/>
      <c r="F100" s="23" t="s">
        <v>40</v>
      </c>
      <c r="G100" s="32" t="s">
        <v>187</v>
      </c>
      <c r="H100" s="20"/>
      <c r="I100" s="62">
        <v>1</v>
      </c>
      <c r="J100" s="62">
        <v>1</v>
      </c>
      <c r="K100" s="62">
        <v>1</v>
      </c>
      <c r="L100" s="62">
        <v>0</v>
      </c>
      <c r="M100" s="62">
        <v>1</v>
      </c>
      <c r="N100" s="62">
        <v>1</v>
      </c>
      <c r="O100" s="62">
        <v>1</v>
      </c>
      <c r="P100" s="62">
        <v>1</v>
      </c>
      <c r="Q100" s="62">
        <v>1</v>
      </c>
      <c r="R100" s="62">
        <v>1</v>
      </c>
      <c r="S100" s="62">
        <v>1</v>
      </c>
      <c r="T100" s="62">
        <v>1</v>
      </c>
      <c r="U100" s="62">
        <v>0</v>
      </c>
      <c r="V100" s="62">
        <v>0</v>
      </c>
      <c r="W100" s="62">
        <v>0</v>
      </c>
      <c r="X100" s="62">
        <v>0</v>
      </c>
      <c r="Y100" s="62">
        <v>1</v>
      </c>
      <c r="Z100" s="62">
        <v>1</v>
      </c>
      <c r="AA100" s="62">
        <v>1</v>
      </c>
      <c r="AB100" s="62">
        <v>1</v>
      </c>
      <c r="AC100" s="62">
        <v>1</v>
      </c>
      <c r="AD100" s="1"/>
      <c r="AE100" s="8"/>
    </row>
    <row r="101" spans="1:31" ht="12.75">
      <c r="A101" s="9"/>
      <c r="B101" s="8"/>
      <c r="C101" s="22">
        <f t="shared" si="12"/>
        <v>12</v>
      </c>
      <c r="D101" s="23">
        <f t="shared" si="13"/>
        <v>10</v>
      </c>
      <c r="E101" s="9"/>
      <c r="F101" s="23" t="s">
        <v>41</v>
      </c>
      <c r="G101" s="32" t="s">
        <v>188</v>
      </c>
      <c r="H101" s="20"/>
      <c r="I101" s="62">
        <v>1</v>
      </c>
      <c r="J101" s="62">
        <v>1</v>
      </c>
      <c r="K101" s="62">
        <v>0</v>
      </c>
      <c r="L101" s="62">
        <v>0</v>
      </c>
      <c r="M101" s="62">
        <v>1</v>
      </c>
      <c r="N101" s="62">
        <v>1</v>
      </c>
      <c r="O101" s="62">
        <v>0</v>
      </c>
      <c r="P101" s="62">
        <v>0</v>
      </c>
      <c r="Q101" s="62">
        <v>0</v>
      </c>
      <c r="R101" s="62">
        <v>1</v>
      </c>
      <c r="S101" s="62">
        <v>1</v>
      </c>
      <c r="T101" s="62">
        <v>0</v>
      </c>
      <c r="U101" s="62">
        <v>1</v>
      </c>
      <c r="V101" s="62">
        <v>1</v>
      </c>
      <c r="W101" s="62">
        <v>0</v>
      </c>
      <c r="X101" s="62">
        <v>0</v>
      </c>
      <c r="Y101" s="62">
        <v>1</v>
      </c>
      <c r="Z101" s="62">
        <v>1</v>
      </c>
      <c r="AA101" s="62">
        <v>0</v>
      </c>
      <c r="AB101" s="62">
        <v>1</v>
      </c>
      <c r="AC101" s="62">
        <v>1</v>
      </c>
      <c r="AD101" s="1"/>
      <c r="AE101" s="8"/>
    </row>
    <row r="102" spans="1:31" ht="12.75">
      <c r="A102" s="9"/>
      <c r="B102" s="8"/>
      <c r="C102" s="22">
        <f aca="true" t="shared" si="14" ref="C102:C130">SUM(I102:AD102)</f>
        <v>13</v>
      </c>
      <c r="D102" s="23">
        <f t="shared" si="13"/>
        <v>9</v>
      </c>
      <c r="E102" s="9"/>
      <c r="F102" s="23" t="s">
        <v>42</v>
      </c>
      <c r="G102" s="32" t="s">
        <v>189</v>
      </c>
      <c r="H102" s="20"/>
      <c r="I102" s="62">
        <v>1</v>
      </c>
      <c r="J102" s="62">
        <v>1</v>
      </c>
      <c r="K102" s="62">
        <v>0</v>
      </c>
      <c r="L102" s="62">
        <v>0</v>
      </c>
      <c r="M102" s="62">
        <v>1</v>
      </c>
      <c r="N102" s="62">
        <v>1</v>
      </c>
      <c r="O102" s="62">
        <v>0</v>
      </c>
      <c r="P102" s="62">
        <v>1</v>
      </c>
      <c r="Q102" s="62">
        <v>1</v>
      </c>
      <c r="R102" s="62">
        <v>1</v>
      </c>
      <c r="S102" s="62">
        <v>0</v>
      </c>
      <c r="T102" s="62">
        <v>0</v>
      </c>
      <c r="U102" s="62">
        <v>1</v>
      </c>
      <c r="V102" s="62">
        <v>1</v>
      </c>
      <c r="W102" s="62">
        <v>0</v>
      </c>
      <c r="X102" s="62">
        <v>0</v>
      </c>
      <c r="Y102" s="62">
        <v>1</v>
      </c>
      <c r="Z102" s="62">
        <v>1</v>
      </c>
      <c r="AA102" s="62">
        <v>0</v>
      </c>
      <c r="AB102" s="62">
        <v>1</v>
      </c>
      <c r="AC102" s="62">
        <v>1</v>
      </c>
      <c r="AD102" s="1"/>
      <c r="AE102" s="8"/>
    </row>
    <row r="103" spans="1:31" ht="12.75">
      <c r="A103" s="9"/>
      <c r="B103" s="8"/>
      <c r="C103" s="22">
        <f t="shared" si="14"/>
        <v>4</v>
      </c>
      <c r="D103" s="23">
        <f t="shared" si="13"/>
        <v>18</v>
      </c>
      <c r="E103" s="9"/>
      <c r="F103" s="23" t="s">
        <v>43</v>
      </c>
      <c r="G103" s="32" t="s">
        <v>190</v>
      </c>
      <c r="H103" s="20"/>
      <c r="I103" s="62">
        <v>1</v>
      </c>
      <c r="J103" s="62">
        <v>0</v>
      </c>
      <c r="K103" s="62">
        <v>0</v>
      </c>
      <c r="L103" s="62">
        <v>0</v>
      </c>
      <c r="M103" s="62">
        <v>0</v>
      </c>
      <c r="N103" s="62">
        <v>1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1</v>
      </c>
      <c r="Z103" s="62">
        <v>1</v>
      </c>
      <c r="AA103" s="62">
        <v>0</v>
      </c>
      <c r="AB103" s="62">
        <v>0</v>
      </c>
      <c r="AC103" s="62">
        <v>0</v>
      </c>
      <c r="AD103" s="1"/>
      <c r="AE103" s="8"/>
    </row>
    <row r="104" spans="1:31" ht="12.75">
      <c r="A104" s="9"/>
      <c r="B104" s="8"/>
      <c r="C104" s="22">
        <f t="shared" si="14"/>
        <v>1</v>
      </c>
      <c r="D104" s="23">
        <f t="shared" si="13"/>
        <v>21</v>
      </c>
      <c r="E104" s="9"/>
      <c r="F104" s="23" t="s">
        <v>44</v>
      </c>
      <c r="G104" s="32" t="s">
        <v>191</v>
      </c>
      <c r="H104" s="20"/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1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1"/>
      <c r="AE104" s="8"/>
    </row>
    <row r="105" spans="1:31" ht="12.75">
      <c r="A105" s="9"/>
      <c r="B105" s="8"/>
      <c r="C105" s="22">
        <f t="shared" si="14"/>
        <v>11</v>
      </c>
      <c r="D105" s="23">
        <f t="shared" si="13"/>
        <v>11</v>
      </c>
      <c r="E105" s="9"/>
      <c r="F105" s="23" t="s">
        <v>45</v>
      </c>
      <c r="G105" s="32" t="s">
        <v>439</v>
      </c>
      <c r="H105" s="20"/>
      <c r="I105" s="62">
        <v>1</v>
      </c>
      <c r="J105" s="62">
        <v>0</v>
      </c>
      <c r="K105" s="62">
        <v>0</v>
      </c>
      <c r="L105" s="62">
        <v>0</v>
      </c>
      <c r="M105" s="62">
        <v>1</v>
      </c>
      <c r="N105" s="62">
        <v>1</v>
      </c>
      <c r="O105" s="62">
        <v>0</v>
      </c>
      <c r="P105" s="62">
        <v>1</v>
      </c>
      <c r="Q105" s="62">
        <v>1</v>
      </c>
      <c r="R105" s="62">
        <v>0</v>
      </c>
      <c r="S105" s="62">
        <v>1</v>
      </c>
      <c r="T105" s="62">
        <v>0</v>
      </c>
      <c r="U105" s="62">
        <v>1</v>
      </c>
      <c r="V105" s="62">
        <v>0</v>
      </c>
      <c r="W105" s="62">
        <v>0</v>
      </c>
      <c r="X105" s="62">
        <v>0</v>
      </c>
      <c r="Y105" s="62">
        <v>1</v>
      </c>
      <c r="Z105" s="62">
        <v>1</v>
      </c>
      <c r="AA105" s="62">
        <v>0</v>
      </c>
      <c r="AB105" s="62">
        <v>1</v>
      </c>
      <c r="AC105" s="62">
        <v>1</v>
      </c>
      <c r="AD105" s="1"/>
      <c r="AE105" s="8"/>
    </row>
    <row r="106" spans="1:31" ht="12.75">
      <c r="A106" s="9"/>
      <c r="B106" s="8"/>
      <c r="C106" s="22">
        <f t="shared" si="14"/>
        <v>13</v>
      </c>
      <c r="D106" s="23">
        <f t="shared" si="13"/>
        <v>9</v>
      </c>
      <c r="E106" s="9"/>
      <c r="F106" s="23" t="s">
        <v>46</v>
      </c>
      <c r="G106" s="32" t="s">
        <v>192</v>
      </c>
      <c r="H106" s="20"/>
      <c r="I106" s="62">
        <v>1</v>
      </c>
      <c r="J106" s="62">
        <v>0</v>
      </c>
      <c r="K106" s="62">
        <v>0</v>
      </c>
      <c r="L106" s="62">
        <v>0</v>
      </c>
      <c r="M106" s="62">
        <v>1</v>
      </c>
      <c r="N106" s="62">
        <v>1</v>
      </c>
      <c r="O106" s="62">
        <v>1</v>
      </c>
      <c r="P106" s="62">
        <v>1</v>
      </c>
      <c r="Q106" s="62">
        <v>0</v>
      </c>
      <c r="R106" s="62">
        <v>1</v>
      </c>
      <c r="S106" s="62">
        <v>1</v>
      </c>
      <c r="T106" s="62">
        <v>0</v>
      </c>
      <c r="U106" s="62">
        <v>1</v>
      </c>
      <c r="V106" s="62">
        <v>0</v>
      </c>
      <c r="W106" s="62">
        <v>0</v>
      </c>
      <c r="X106" s="62">
        <v>0</v>
      </c>
      <c r="Y106" s="62">
        <v>1</v>
      </c>
      <c r="Z106" s="62">
        <v>1</v>
      </c>
      <c r="AA106" s="62">
        <v>1</v>
      </c>
      <c r="AB106" s="62">
        <v>1</v>
      </c>
      <c r="AC106" s="62">
        <v>1</v>
      </c>
      <c r="AD106" s="1"/>
      <c r="AE106" s="8"/>
    </row>
    <row r="107" spans="1:31" ht="12.75">
      <c r="A107" s="9"/>
      <c r="B107" s="8"/>
      <c r="C107" s="22">
        <f t="shared" si="14"/>
        <v>0</v>
      </c>
      <c r="D107" s="23">
        <f t="shared" si="13"/>
        <v>22</v>
      </c>
      <c r="E107" s="9"/>
      <c r="F107" s="23" t="s">
        <v>47</v>
      </c>
      <c r="G107" s="32" t="s">
        <v>193</v>
      </c>
      <c r="H107" s="20"/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1"/>
      <c r="AE107" s="8"/>
    </row>
    <row r="108" spans="1:31" ht="12.75">
      <c r="A108" s="9"/>
      <c r="B108" s="8"/>
      <c r="C108" s="22">
        <f t="shared" si="14"/>
        <v>8</v>
      </c>
      <c r="D108" s="23">
        <f t="shared" si="13"/>
        <v>14</v>
      </c>
      <c r="E108" s="9"/>
      <c r="F108" s="23" t="s">
        <v>48</v>
      </c>
      <c r="G108" s="32" t="s">
        <v>194</v>
      </c>
      <c r="H108" s="20"/>
      <c r="I108" s="62">
        <v>1</v>
      </c>
      <c r="J108" s="62">
        <v>0</v>
      </c>
      <c r="K108" s="62">
        <v>0</v>
      </c>
      <c r="L108" s="62">
        <v>0</v>
      </c>
      <c r="M108" s="62">
        <v>0</v>
      </c>
      <c r="N108" s="62">
        <v>1</v>
      </c>
      <c r="O108" s="62">
        <v>0</v>
      </c>
      <c r="P108" s="62">
        <v>0</v>
      </c>
      <c r="Q108" s="62">
        <v>1</v>
      </c>
      <c r="R108" s="62">
        <v>0</v>
      </c>
      <c r="S108" s="62">
        <v>1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1</v>
      </c>
      <c r="Z108" s="62">
        <v>1</v>
      </c>
      <c r="AA108" s="62">
        <v>0</v>
      </c>
      <c r="AB108" s="62">
        <v>1</v>
      </c>
      <c r="AC108" s="62">
        <v>1</v>
      </c>
      <c r="AD108" s="1"/>
      <c r="AE108" s="8"/>
    </row>
    <row r="109" spans="1:31" ht="12.75">
      <c r="A109" s="9"/>
      <c r="B109" s="8"/>
      <c r="C109" s="22">
        <f t="shared" si="14"/>
        <v>5</v>
      </c>
      <c r="D109" s="23">
        <f t="shared" si="13"/>
        <v>17</v>
      </c>
      <c r="E109" s="9"/>
      <c r="F109" s="23" t="s">
        <v>49</v>
      </c>
      <c r="G109" s="32" t="s">
        <v>195</v>
      </c>
      <c r="H109" s="20"/>
      <c r="I109" s="62">
        <v>0</v>
      </c>
      <c r="J109" s="62">
        <v>1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1</v>
      </c>
      <c r="S109" s="62">
        <v>1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1</v>
      </c>
      <c r="Z109" s="62">
        <v>1</v>
      </c>
      <c r="AA109" s="62">
        <v>0</v>
      </c>
      <c r="AB109" s="62">
        <v>0</v>
      </c>
      <c r="AC109" s="62">
        <v>0</v>
      </c>
      <c r="AD109" s="1"/>
      <c r="AE109" s="8"/>
    </row>
    <row r="110" spans="1:31" ht="12.75">
      <c r="A110" s="9"/>
      <c r="B110" s="8"/>
      <c r="C110" s="22">
        <f t="shared" si="14"/>
        <v>13</v>
      </c>
      <c r="D110" s="23">
        <f t="shared" si="13"/>
        <v>9</v>
      </c>
      <c r="E110" s="9"/>
      <c r="F110" s="23" t="s">
        <v>50</v>
      </c>
      <c r="G110" s="32" t="s">
        <v>196</v>
      </c>
      <c r="H110" s="20"/>
      <c r="I110" s="62">
        <v>1</v>
      </c>
      <c r="J110" s="62">
        <v>1</v>
      </c>
      <c r="K110" s="62">
        <v>1</v>
      </c>
      <c r="L110" s="62">
        <v>0</v>
      </c>
      <c r="M110" s="62">
        <v>1</v>
      </c>
      <c r="N110" s="62">
        <v>1</v>
      </c>
      <c r="O110" s="62">
        <v>0</v>
      </c>
      <c r="P110" s="62">
        <v>0</v>
      </c>
      <c r="Q110" s="62">
        <v>1</v>
      </c>
      <c r="R110" s="62">
        <v>0</v>
      </c>
      <c r="S110" s="62">
        <v>1</v>
      </c>
      <c r="T110" s="62">
        <v>1</v>
      </c>
      <c r="U110" s="62">
        <v>0</v>
      </c>
      <c r="V110" s="62">
        <v>0</v>
      </c>
      <c r="W110" s="62">
        <v>1</v>
      </c>
      <c r="X110" s="62">
        <v>1</v>
      </c>
      <c r="Y110" s="62">
        <v>1</v>
      </c>
      <c r="Z110" s="62">
        <v>1</v>
      </c>
      <c r="AA110" s="62">
        <v>0</v>
      </c>
      <c r="AB110" s="62">
        <v>0</v>
      </c>
      <c r="AC110" s="62">
        <v>1</v>
      </c>
      <c r="AD110" s="1"/>
      <c r="AE110" s="8"/>
    </row>
    <row r="111" spans="1:31" ht="12.75">
      <c r="A111" s="9"/>
      <c r="B111" s="8"/>
      <c r="C111" s="22">
        <f t="shared" si="14"/>
        <v>21</v>
      </c>
      <c r="D111" s="23">
        <f t="shared" si="13"/>
        <v>1</v>
      </c>
      <c r="E111" s="9"/>
      <c r="F111" s="23" t="s">
        <v>51</v>
      </c>
      <c r="G111" s="32" t="s">
        <v>197</v>
      </c>
      <c r="H111" s="20"/>
      <c r="I111" s="62">
        <v>1</v>
      </c>
      <c r="J111" s="62">
        <v>1</v>
      </c>
      <c r="K111" s="62">
        <v>1</v>
      </c>
      <c r="L111" s="62">
        <v>1</v>
      </c>
      <c r="M111" s="62">
        <v>1</v>
      </c>
      <c r="N111" s="62">
        <v>1</v>
      </c>
      <c r="O111" s="62">
        <v>1</v>
      </c>
      <c r="P111" s="62">
        <v>1</v>
      </c>
      <c r="Q111" s="62">
        <v>1</v>
      </c>
      <c r="R111" s="62">
        <v>1</v>
      </c>
      <c r="S111" s="62">
        <v>1</v>
      </c>
      <c r="T111" s="62">
        <v>1</v>
      </c>
      <c r="U111" s="62">
        <v>1</v>
      </c>
      <c r="V111" s="62">
        <v>1</v>
      </c>
      <c r="W111" s="62">
        <v>1</v>
      </c>
      <c r="X111" s="62">
        <v>1</v>
      </c>
      <c r="Y111" s="62">
        <v>1</v>
      </c>
      <c r="Z111" s="62">
        <v>1</v>
      </c>
      <c r="AA111" s="62">
        <v>1</v>
      </c>
      <c r="AB111" s="62">
        <v>1</v>
      </c>
      <c r="AC111" s="62">
        <v>1</v>
      </c>
      <c r="AD111" s="1"/>
      <c r="AE111" s="8"/>
    </row>
    <row r="112" spans="1:31" ht="12.75">
      <c r="A112" s="9"/>
      <c r="B112" s="8"/>
      <c r="C112" s="22">
        <f t="shared" si="14"/>
        <v>21</v>
      </c>
      <c r="D112" s="23">
        <f t="shared" si="13"/>
        <v>1</v>
      </c>
      <c r="E112" s="9"/>
      <c r="F112" s="23" t="s">
        <v>52</v>
      </c>
      <c r="G112" s="32" t="s">
        <v>198</v>
      </c>
      <c r="H112" s="20"/>
      <c r="I112" s="62">
        <v>1</v>
      </c>
      <c r="J112" s="62">
        <v>1</v>
      </c>
      <c r="K112" s="62">
        <v>1</v>
      </c>
      <c r="L112" s="62">
        <v>1</v>
      </c>
      <c r="M112" s="62">
        <v>1</v>
      </c>
      <c r="N112" s="62">
        <v>1</v>
      </c>
      <c r="O112" s="62">
        <v>1</v>
      </c>
      <c r="P112" s="62">
        <v>1</v>
      </c>
      <c r="Q112" s="62">
        <v>1</v>
      </c>
      <c r="R112" s="62">
        <v>1</v>
      </c>
      <c r="S112" s="62">
        <v>1</v>
      </c>
      <c r="T112" s="62">
        <v>1</v>
      </c>
      <c r="U112" s="62">
        <v>1</v>
      </c>
      <c r="V112" s="62">
        <v>1</v>
      </c>
      <c r="W112" s="62">
        <v>1</v>
      </c>
      <c r="X112" s="62">
        <v>1</v>
      </c>
      <c r="Y112" s="62">
        <v>1</v>
      </c>
      <c r="Z112" s="62">
        <v>1</v>
      </c>
      <c r="AA112" s="62">
        <v>1</v>
      </c>
      <c r="AB112" s="62">
        <v>1</v>
      </c>
      <c r="AC112" s="62">
        <v>1</v>
      </c>
      <c r="AD112" s="1"/>
      <c r="AE112" s="8"/>
    </row>
    <row r="113" spans="1:31" ht="12.75">
      <c r="A113" s="9"/>
      <c r="B113" s="8"/>
      <c r="C113" s="22">
        <f t="shared" si="14"/>
        <v>8</v>
      </c>
      <c r="D113" s="23">
        <f t="shared" si="13"/>
        <v>14</v>
      </c>
      <c r="E113" s="9"/>
      <c r="F113" s="23" t="s">
        <v>123</v>
      </c>
      <c r="G113" s="32" t="s">
        <v>199</v>
      </c>
      <c r="H113" s="20"/>
      <c r="I113" s="62">
        <v>1</v>
      </c>
      <c r="J113" s="62">
        <v>1</v>
      </c>
      <c r="K113" s="62">
        <v>0</v>
      </c>
      <c r="L113" s="62">
        <v>0</v>
      </c>
      <c r="M113" s="62">
        <v>0</v>
      </c>
      <c r="N113" s="62">
        <v>1</v>
      </c>
      <c r="O113" s="62">
        <v>0</v>
      </c>
      <c r="P113" s="62">
        <v>0</v>
      </c>
      <c r="Q113" s="62">
        <v>1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1</v>
      </c>
      <c r="AA113" s="62">
        <v>1</v>
      </c>
      <c r="AB113" s="62">
        <v>1</v>
      </c>
      <c r="AC113" s="62">
        <v>1</v>
      </c>
      <c r="AD113" s="1"/>
      <c r="AE113" s="8"/>
    </row>
    <row r="114" spans="1:31" ht="12.75">
      <c r="A114" s="9"/>
      <c r="B114" s="8"/>
      <c r="C114" s="22">
        <f t="shared" si="14"/>
        <v>11</v>
      </c>
      <c r="D114" s="23">
        <f t="shared" si="13"/>
        <v>11</v>
      </c>
      <c r="E114" s="9"/>
      <c r="F114" s="23" t="s">
        <v>124</v>
      </c>
      <c r="G114" s="32" t="s">
        <v>200</v>
      </c>
      <c r="H114" s="20"/>
      <c r="I114" s="62">
        <v>1</v>
      </c>
      <c r="J114" s="62">
        <v>1</v>
      </c>
      <c r="K114" s="62">
        <v>0</v>
      </c>
      <c r="L114" s="62">
        <v>0</v>
      </c>
      <c r="M114" s="62">
        <v>1</v>
      </c>
      <c r="N114" s="62">
        <v>1</v>
      </c>
      <c r="O114" s="62">
        <v>0</v>
      </c>
      <c r="P114" s="62">
        <v>0</v>
      </c>
      <c r="Q114" s="62">
        <v>0</v>
      </c>
      <c r="R114" s="62">
        <v>0</v>
      </c>
      <c r="S114" s="62">
        <v>1</v>
      </c>
      <c r="T114" s="62">
        <v>1</v>
      </c>
      <c r="U114" s="62">
        <v>0</v>
      </c>
      <c r="V114" s="62">
        <v>0</v>
      </c>
      <c r="W114" s="62">
        <v>1</v>
      </c>
      <c r="X114" s="62">
        <v>0</v>
      </c>
      <c r="Y114" s="62">
        <v>1</v>
      </c>
      <c r="Z114" s="62">
        <v>1</v>
      </c>
      <c r="AA114" s="62">
        <v>1</v>
      </c>
      <c r="AB114" s="62">
        <v>0</v>
      </c>
      <c r="AC114" s="62">
        <v>1</v>
      </c>
      <c r="AD114" s="1"/>
      <c r="AE114" s="8"/>
    </row>
    <row r="115" spans="1:31" ht="12.75">
      <c r="A115" s="9"/>
      <c r="B115" s="8"/>
      <c r="C115" s="22">
        <f t="shared" si="14"/>
        <v>9</v>
      </c>
      <c r="D115" s="23">
        <f t="shared" si="13"/>
        <v>13</v>
      </c>
      <c r="E115" s="9"/>
      <c r="F115" s="23" t="s">
        <v>125</v>
      </c>
      <c r="G115" s="32" t="s">
        <v>201</v>
      </c>
      <c r="H115" s="20"/>
      <c r="I115" s="62">
        <v>0</v>
      </c>
      <c r="J115" s="62">
        <v>1</v>
      </c>
      <c r="K115" s="62">
        <v>0</v>
      </c>
      <c r="L115" s="62">
        <v>0</v>
      </c>
      <c r="M115" s="62">
        <v>1</v>
      </c>
      <c r="N115" s="62">
        <v>1</v>
      </c>
      <c r="O115" s="62">
        <v>0</v>
      </c>
      <c r="P115" s="62">
        <v>0</v>
      </c>
      <c r="Q115" s="62">
        <v>1</v>
      </c>
      <c r="R115" s="62">
        <v>0</v>
      </c>
      <c r="S115" s="62">
        <v>1</v>
      </c>
      <c r="T115" s="62">
        <v>0</v>
      </c>
      <c r="U115" s="62">
        <v>0</v>
      </c>
      <c r="V115" s="62">
        <v>0</v>
      </c>
      <c r="W115" s="62">
        <v>1</v>
      </c>
      <c r="X115" s="62">
        <v>0</v>
      </c>
      <c r="Y115" s="62">
        <v>1</v>
      </c>
      <c r="Z115" s="62">
        <v>1</v>
      </c>
      <c r="AA115" s="62">
        <v>0</v>
      </c>
      <c r="AB115" s="62">
        <v>0</v>
      </c>
      <c r="AC115" s="62">
        <v>1</v>
      </c>
      <c r="AD115" s="1"/>
      <c r="AE115" s="8"/>
    </row>
    <row r="116" spans="1:31" ht="12.75">
      <c r="A116" s="9"/>
      <c r="B116" s="8"/>
      <c r="C116" s="22">
        <f t="shared" si="14"/>
        <v>15</v>
      </c>
      <c r="D116" s="23">
        <f t="shared" si="13"/>
        <v>7</v>
      </c>
      <c r="E116" s="9"/>
      <c r="F116" s="23" t="s">
        <v>126</v>
      </c>
      <c r="G116" s="32" t="s">
        <v>202</v>
      </c>
      <c r="H116" s="20"/>
      <c r="I116" s="62">
        <v>1</v>
      </c>
      <c r="J116" s="62">
        <v>1</v>
      </c>
      <c r="K116" s="62">
        <v>1</v>
      </c>
      <c r="L116" s="62">
        <v>0</v>
      </c>
      <c r="M116" s="62">
        <v>1</v>
      </c>
      <c r="N116" s="62">
        <v>1</v>
      </c>
      <c r="O116" s="62">
        <v>1</v>
      </c>
      <c r="P116" s="62">
        <v>0</v>
      </c>
      <c r="Q116" s="62">
        <v>0</v>
      </c>
      <c r="R116" s="62">
        <v>0</v>
      </c>
      <c r="S116" s="62">
        <v>1</v>
      </c>
      <c r="T116" s="62">
        <v>1</v>
      </c>
      <c r="U116" s="62">
        <v>1</v>
      </c>
      <c r="V116" s="62">
        <v>1</v>
      </c>
      <c r="W116" s="62">
        <v>1</v>
      </c>
      <c r="X116" s="62">
        <v>0</v>
      </c>
      <c r="Y116" s="62">
        <v>1</v>
      </c>
      <c r="Z116" s="62">
        <v>1</v>
      </c>
      <c r="AA116" s="62">
        <v>0</v>
      </c>
      <c r="AB116" s="62">
        <v>1</v>
      </c>
      <c r="AC116" s="62">
        <v>1</v>
      </c>
      <c r="AD116" s="1"/>
      <c r="AE116" s="8"/>
    </row>
    <row r="117" spans="1:31" ht="12.75">
      <c r="A117" s="9"/>
      <c r="B117" s="8"/>
      <c r="C117" s="22">
        <f t="shared" si="14"/>
        <v>5</v>
      </c>
      <c r="D117" s="23">
        <f t="shared" si="13"/>
        <v>17</v>
      </c>
      <c r="E117" s="9"/>
      <c r="F117" s="23" t="s">
        <v>127</v>
      </c>
      <c r="G117" s="32" t="s">
        <v>203</v>
      </c>
      <c r="H117" s="20"/>
      <c r="I117" s="62">
        <v>0</v>
      </c>
      <c r="J117" s="62">
        <v>0</v>
      </c>
      <c r="K117" s="62">
        <v>0</v>
      </c>
      <c r="L117" s="62">
        <v>0</v>
      </c>
      <c r="M117" s="62">
        <v>1</v>
      </c>
      <c r="N117" s="62">
        <v>1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1</v>
      </c>
      <c r="Z117" s="62">
        <v>1</v>
      </c>
      <c r="AA117" s="62">
        <v>0</v>
      </c>
      <c r="AB117" s="62">
        <v>0</v>
      </c>
      <c r="AC117" s="62">
        <v>1</v>
      </c>
      <c r="AD117" s="1"/>
      <c r="AE117" s="8"/>
    </row>
    <row r="118" spans="1:31" ht="12.75">
      <c r="A118" s="9"/>
      <c r="B118" s="8"/>
      <c r="C118" s="22">
        <f t="shared" si="14"/>
        <v>21</v>
      </c>
      <c r="D118" s="23">
        <f t="shared" si="13"/>
        <v>1</v>
      </c>
      <c r="E118" s="9"/>
      <c r="F118" s="23" t="s">
        <v>128</v>
      </c>
      <c r="G118" s="32" t="s">
        <v>204</v>
      </c>
      <c r="H118" s="20"/>
      <c r="I118" s="62">
        <v>1</v>
      </c>
      <c r="J118" s="62">
        <v>1</v>
      </c>
      <c r="K118" s="62">
        <v>1</v>
      </c>
      <c r="L118" s="62">
        <v>1</v>
      </c>
      <c r="M118" s="62">
        <v>1</v>
      </c>
      <c r="N118" s="62">
        <v>1</v>
      </c>
      <c r="O118" s="62">
        <v>1</v>
      </c>
      <c r="P118" s="62">
        <v>1</v>
      </c>
      <c r="Q118" s="62">
        <v>1</v>
      </c>
      <c r="R118" s="62">
        <v>1</v>
      </c>
      <c r="S118" s="62">
        <v>1</v>
      </c>
      <c r="T118" s="62">
        <v>1</v>
      </c>
      <c r="U118" s="62">
        <v>1</v>
      </c>
      <c r="V118" s="62">
        <v>1</v>
      </c>
      <c r="W118" s="62">
        <v>1</v>
      </c>
      <c r="X118" s="62">
        <v>1</v>
      </c>
      <c r="Y118" s="62">
        <v>1</v>
      </c>
      <c r="Z118" s="62">
        <v>1</v>
      </c>
      <c r="AA118" s="62">
        <v>1</v>
      </c>
      <c r="AB118" s="62">
        <v>1</v>
      </c>
      <c r="AC118" s="62">
        <v>1</v>
      </c>
      <c r="AD118" s="1"/>
      <c r="AE118" s="8"/>
    </row>
    <row r="119" spans="1:31" ht="12.75">
      <c r="A119" s="9"/>
      <c r="B119" s="8"/>
      <c r="C119" s="22">
        <f t="shared" si="14"/>
        <v>3</v>
      </c>
      <c r="D119" s="23">
        <f t="shared" si="13"/>
        <v>19</v>
      </c>
      <c r="E119" s="9"/>
      <c r="F119" s="23" t="s">
        <v>129</v>
      </c>
      <c r="G119" s="32" t="s">
        <v>205</v>
      </c>
      <c r="H119" s="20"/>
      <c r="I119" s="62">
        <v>1</v>
      </c>
      <c r="J119" s="62">
        <v>0</v>
      </c>
      <c r="K119" s="62">
        <v>0</v>
      </c>
      <c r="L119" s="62">
        <v>0</v>
      </c>
      <c r="M119" s="62">
        <v>0</v>
      </c>
      <c r="N119" s="62">
        <v>1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1</v>
      </c>
      <c r="Z119" s="62">
        <v>0</v>
      </c>
      <c r="AA119" s="62">
        <v>0</v>
      </c>
      <c r="AB119" s="62">
        <v>0</v>
      </c>
      <c r="AC119" s="62">
        <v>0</v>
      </c>
      <c r="AD119" s="1"/>
      <c r="AE119" s="8"/>
    </row>
    <row r="120" spans="1:31" ht="12.75">
      <c r="A120" s="9"/>
      <c r="B120" s="8"/>
      <c r="C120" s="22">
        <f t="shared" si="14"/>
        <v>18</v>
      </c>
      <c r="D120" s="23">
        <f t="shared" si="13"/>
        <v>4</v>
      </c>
      <c r="E120" s="9"/>
      <c r="F120" s="23" t="s">
        <v>130</v>
      </c>
      <c r="G120" s="32" t="s">
        <v>206</v>
      </c>
      <c r="H120" s="20"/>
      <c r="I120" s="62">
        <v>1</v>
      </c>
      <c r="J120" s="62">
        <v>1</v>
      </c>
      <c r="K120" s="62">
        <v>1</v>
      </c>
      <c r="L120" s="62">
        <v>1</v>
      </c>
      <c r="M120" s="62">
        <v>1</v>
      </c>
      <c r="N120" s="62">
        <v>1</v>
      </c>
      <c r="O120" s="62">
        <v>1</v>
      </c>
      <c r="P120" s="62">
        <v>0</v>
      </c>
      <c r="Q120" s="62">
        <v>1</v>
      </c>
      <c r="R120" s="62">
        <v>0</v>
      </c>
      <c r="S120" s="62">
        <v>1</v>
      </c>
      <c r="T120" s="62">
        <v>1</v>
      </c>
      <c r="U120" s="62">
        <v>1</v>
      </c>
      <c r="V120" s="62">
        <v>1</v>
      </c>
      <c r="W120" s="62">
        <v>1</v>
      </c>
      <c r="X120" s="62">
        <v>0</v>
      </c>
      <c r="Y120" s="62">
        <v>1</v>
      </c>
      <c r="Z120" s="62">
        <v>1</v>
      </c>
      <c r="AA120" s="62">
        <v>1</v>
      </c>
      <c r="AB120" s="62">
        <v>1</v>
      </c>
      <c r="AC120" s="62">
        <v>1</v>
      </c>
      <c r="AD120" s="1"/>
      <c r="AE120" s="8"/>
    </row>
    <row r="121" spans="1:31" ht="12.75">
      <c r="A121" s="9"/>
      <c r="B121" s="8"/>
      <c r="C121" s="22">
        <f t="shared" si="14"/>
        <v>21</v>
      </c>
      <c r="D121" s="23">
        <f t="shared" si="13"/>
        <v>1</v>
      </c>
      <c r="E121" s="9"/>
      <c r="F121" s="23" t="s">
        <v>131</v>
      </c>
      <c r="G121" s="32" t="s">
        <v>207</v>
      </c>
      <c r="H121" s="20"/>
      <c r="I121" s="62">
        <v>1</v>
      </c>
      <c r="J121" s="62">
        <v>1</v>
      </c>
      <c r="K121" s="62">
        <v>1</v>
      </c>
      <c r="L121" s="62">
        <v>1</v>
      </c>
      <c r="M121" s="62">
        <v>1</v>
      </c>
      <c r="N121" s="62">
        <v>1</v>
      </c>
      <c r="O121" s="62">
        <v>1</v>
      </c>
      <c r="P121" s="62">
        <v>1</v>
      </c>
      <c r="Q121" s="62">
        <v>1</v>
      </c>
      <c r="R121" s="62">
        <v>1</v>
      </c>
      <c r="S121" s="62">
        <v>1</v>
      </c>
      <c r="T121" s="62">
        <v>1</v>
      </c>
      <c r="U121" s="62">
        <v>1</v>
      </c>
      <c r="V121" s="62">
        <v>1</v>
      </c>
      <c r="W121" s="62">
        <v>1</v>
      </c>
      <c r="X121" s="62">
        <v>1</v>
      </c>
      <c r="Y121" s="62">
        <v>1</v>
      </c>
      <c r="Z121" s="62">
        <v>1</v>
      </c>
      <c r="AA121" s="62">
        <v>1</v>
      </c>
      <c r="AB121" s="62">
        <v>1</v>
      </c>
      <c r="AC121" s="62">
        <v>1</v>
      </c>
      <c r="AD121" s="1"/>
      <c r="AE121" s="8"/>
    </row>
    <row r="122" spans="1:31" ht="12.75">
      <c r="A122" s="9"/>
      <c r="B122" s="8"/>
      <c r="C122" s="22">
        <f t="shared" si="14"/>
        <v>9</v>
      </c>
      <c r="D122" s="23">
        <f t="shared" si="13"/>
        <v>13</v>
      </c>
      <c r="E122" s="9"/>
      <c r="F122" s="23" t="s">
        <v>132</v>
      </c>
      <c r="G122" s="32" t="s">
        <v>208</v>
      </c>
      <c r="H122" s="20"/>
      <c r="I122" s="62">
        <v>0</v>
      </c>
      <c r="J122" s="62">
        <v>0</v>
      </c>
      <c r="K122" s="62">
        <v>1</v>
      </c>
      <c r="L122" s="62">
        <v>1</v>
      </c>
      <c r="M122" s="62">
        <v>0</v>
      </c>
      <c r="N122" s="62">
        <v>1</v>
      </c>
      <c r="O122" s="62">
        <v>1</v>
      </c>
      <c r="P122" s="62">
        <v>0</v>
      </c>
      <c r="Q122" s="62">
        <v>0</v>
      </c>
      <c r="R122" s="62">
        <v>0</v>
      </c>
      <c r="S122" s="62">
        <v>0</v>
      </c>
      <c r="T122" s="62">
        <v>1</v>
      </c>
      <c r="U122" s="62">
        <v>1</v>
      </c>
      <c r="V122" s="62">
        <v>0</v>
      </c>
      <c r="W122" s="62">
        <v>1</v>
      </c>
      <c r="X122" s="62">
        <v>0</v>
      </c>
      <c r="Y122" s="62">
        <v>1</v>
      </c>
      <c r="Z122" s="62">
        <v>0</v>
      </c>
      <c r="AA122" s="62">
        <v>1</v>
      </c>
      <c r="AB122" s="62">
        <v>0</v>
      </c>
      <c r="AC122" s="62">
        <v>0</v>
      </c>
      <c r="AD122" s="1"/>
      <c r="AE122" s="8"/>
    </row>
    <row r="123" spans="1:31" ht="12.75">
      <c r="A123" s="9"/>
      <c r="B123" s="8"/>
      <c r="C123" s="22">
        <f t="shared" si="14"/>
        <v>18</v>
      </c>
      <c r="D123" s="23">
        <f t="shared" si="13"/>
        <v>4</v>
      </c>
      <c r="E123" s="9"/>
      <c r="F123" s="23" t="s">
        <v>133</v>
      </c>
      <c r="G123" s="32" t="s">
        <v>209</v>
      </c>
      <c r="H123" s="20"/>
      <c r="I123" s="62">
        <v>0</v>
      </c>
      <c r="J123" s="62">
        <v>1</v>
      </c>
      <c r="K123" s="62">
        <v>1</v>
      </c>
      <c r="L123" s="62">
        <v>0</v>
      </c>
      <c r="M123" s="62">
        <v>1</v>
      </c>
      <c r="N123" s="62">
        <v>1</v>
      </c>
      <c r="O123" s="62">
        <v>0</v>
      </c>
      <c r="P123" s="62">
        <v>1</v>
      </c>
      <c r="Q123" s="62">
        <v>1</v>
      </c>
      <c r="R123" s="62">
        <v>1</v>
      </c>
      <c r="S123" s="62">
        <v>1</v>
      </c>
      <c r="T123" s="62">
        <v>1</v>
      </c>
      <c r="U123" s="62">
        <v>1</v>
      </c>
      <c r="V123" s="62">
        <v>1</v>
      </c>
      <c r="W123" s="62">
        <v>1</v>
      </c>
      <c r="X123" s="62">
        <v>1</v>
      </c>
      <c r="Y123" s="62">
        <v>1</v>
      </c>
      <c r="Z123" s="62">
        <v>1</v>
      </c>
      <c r="AA123" s="62">
        <v>1</v>
      </c>
      <c r="AB123" s="62">
        <v>1</v>
      </c>
      <c r="AC123" s="62">
        <v>1</v>
      </c>
      <c r="AD123" s="1"/>
      <c r="AE123" s="8"/>
    </row>
    <row r="124" spans="1:31" ht="12.75">
      <c r="A124" s="9"/>
      <c r="B124" s="8"/>
      <c r="C124" s="22">
        <f t="shared" si="14"/>
        <v>6</v>
      </c>
      <c r="D124" s="23">
        <f t="shared" si="13"/>
        <v>16</v>
      </c>
      <c r="E124" s="9"/>
      <c r="F124" s="23" t="s">
        <v>134</v>
      </c>
      <c r="G124" s="32" t="s">
        <v>210</v>
      </c>
      <c r="H124" s="20"/>
      <c r="I124" s="62">
        <v>1</v>
      </c>
      <c r="J124" s="62">
        <v>1</v>
      </c>
      <c r="K124" s="62">
        <v>0</v>
      </c>
      <c r="L124" s="62">
        <v>0</v>
      </c>
      <c r="M124" s="62">
        <v>1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1</v>
      </c>
      <c r="Z124" s="62">
        <v>1</v>
      </c>
      <c r="AA124" s="62">
        <v>0</v>
      </c>
      <c r="AB124" s="62">
        <v>1</v>
      </c>
      <c r="AC124" s="62">
        <v>0</v>
      </c>
      <c r="AD124" s="1"/>
      <c r="AE124" s="8"/>
    </row>
    <row r="125" spans="1:31" ht="12.75">
      <c r="A125" s="9"/>
      <c r="B125" s="8"/>
      <c r="C125" s="22">
        <f t="shared" si="14"/>
        <v>0</v>
      </c>
      <c r="D125" s="23">
        <f t="shared" si="13"/>
        <v>22</v>
      </c>
      <c r="E125" s="9"/>
      <c r="F125" s="23" t="s">
        <v>135</v>
      </c>
      <c r="G125" s="32" t="s">
        <v>211</v>
      </c>
      <c r="H125" s="20"/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1"/>
      <c r="AE125" s="8"/>
    </row>
    <row r="126" spans="1:31" ht="12.75">
      <c r="A126" s="9"/>
      <c r="B126" s="8"/>
      <c r="C126" s="22">
        <f t="shared" si="14"/>
        <v>18</v>
      </c>
      <c r="D126" s="23">
        <f t="shared" si="13"/>
        <v>4</v>
      </c>
      <c r="E126" s="9"/>
      <c r="F126" s="23" t="s">
        <v>136</v>
      </c>
      <c r="G126" s="32" t="s">
        <v>212</v>
      </c>
      <c r="H126" s="20"/>
      <c r="I126" s="62">
        <v>1</v>
      </c>
      <c r="J126" s="62">
        <v>1</v>
      </c>
      <c r="K126" s="62">
        <v>1</v>
      </c>
      <c r="L126" s="62">
        <v>1</v>
      </c>
      <c r="M126" s="62">
        <v>1</v>
      </c>
      <c r="N126" s="62">
        <v>1</v>
      </c>
      <c r="O126" s="62">
        <v>1</v>
      </c>
      <c r="P126" s="62">
        <v>1</v>
      </c>
      <c r="Q126" s="62">
        <v>1</v>
      </c>
      <c r="R126" s="62">
        <v>0</v>
      </c>
      <c r="S126" s="62">
        <v>1</v>
      </c>
      <c r="T126" s="62">
        <v>0</v>
      </c>
      <c r="U126" s="62">
        <v>0</v>
      </c>
      <c r="V126" s="62">
        <v>1</v>
      </c>
      <c r="W126" s="62">
        <v>1</v>
      </c>
      <c r="X126" s="62">
        <v>1</v>
      </c>
      <c r="Y126" s="62">
        <v>1</v>
      </c>
      <c r="Z126" s="62">
        <v>1</v>
      </c>
      <c r="AA126" s="62">
        <v>1</v>
      </c>
      <c r="AB126" s="62">
        <v>1</v>
      </c>
      <c r="AC126" s="62">
        <v>1</v>
      </c>
      <c r="AD126" s="1"/>
      <c r="AE126" s="8"/>
    </row>
    <row r="127" spans="1:31" ht="12.75">
      <c r="A127" s="9"/>
      <c r="B127" s="8"/>
      <c r="C127" s="22">
        <f t="shared" si="14"/>
        <v>5</v>
      </c>
      <c r="D127" s="23">
        <f t="shared" si="13"/>
        <v>17</v>
      </c>
      <c r="E127" s="9"/>
      <c r="F127" s="23" t="s">
        <v>137</v>
      </c>
      <c r="G127" s="32" t="s">
        <v>213</v>
      </c>
      <c r="H127" s="20"/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1</v>
      </c>
      <c r="O127" s="62">
        <v>0</v>
      </c>
      <c r="P127" s="62">
        <v>0</v>
      </c>
      <c r="Q127" s="62">
        <v>0</v>
      </c>
      <c r="R127" s="62">
        <v>0</v>
      </c>
      <c r="S127" s="62">
        <v>1</v>
      </c>
      <c r="T127" s="62">
        <v>0</v>
      </c>
      <c r="U127" s="62">
        <v>0</v>
      </c>
      <c r="V127" s="62">
        <v>0</v>
      </c>
      <c r="W127" s="62">
        <v>0</v>
      </c>
      <c r="X127" s="62">
        <v>0</v>
      </c>
      <c r="Y127" s="62">
        <v>1</v>
      </c>
      <c r="Z127" s="62">
        <v>0</v>
      </c>
      <c r="AA127" s="62">
        <v>0</v>
      </c>
      <c r="AB127" s="62">
        <v>1</v>
      </c>
      <c r="AC127" s="62">
        <v>1</v>
      </c>
      <c r="AD127" s="1"/>
      <c r="AE127" s="8"/>
    </row>
    <row r="128" spans="1:31" ht="12.75">
      <c r="A128" s="9"/>
      <c r="B128" s="8"/>
      <c r="C128" s="22">
        <f t="shared" si="14"/>
        <v>12</v>
      </c>
      <c r="D128" s="23">
        <f>Number_Of_Teams-C128</f>
        <v>10</v>
      </c>
      <c r="E128" s="9"/>
      <c r="F128" s="23" t="s">
        <v>138</v>
      </c>
      <c r="G128" s="32" t="s">
        <v>214</v>
      </c>
      <c r="H128" s="20"/>
      <c r="I128" s="62">
        <v>0</v>
      </c>
      <c r="J128" s="62">
        <v>1</v>
      </c>
      <c r="K128" s="62">
        <v>1</v>
      </c>
      <c r="L128" s="62">
        <v>0</v>
      </c>
      <c r="M128" s="62">
        <v>1</v>
      </c>
      <c r="N128" s="62">
        <v>1</v>
      </c>
      <c r="O128" s="62">
        <v>0</v>
      </c>
      <c r="P128" s="62">
        <v>0</v>
      </c>
      <c r="Q128" s="62">
        <v>1</v>
      </c>
      <c r="R128" s="62">
        <v>1</v>
      </c>
      <c r="S128" s="62">
        <v>1</v>
      </c>
      <c r="T128" s="62">
        <v>0</v>
      </c>
      <c r="U128" s="62">
        <v>0</v>
      </c>
      <c r="V128" s="62">
        <v>0</v>
      </c>
      <c r="W128" s="62">
        <v>1</v>
      </c>
      <c r="X128" s="62">
        <v>0</v>
      </c>
      <c r="Y128" s="62">
        <v>1</v>
      </c>
      <c r="Z128" s="62">
        <v>1</v>
      </c>
      <c r="AA128" s="62">
        <v>0</v>
      </c>
      <c r="AB128" s="62">
        <v>1</v>
      </c>
      <c r="AC128" s="62">
        <v>1</v>
      </c>
      <c r="AD128" s="1"/>
      <c r="AE128" s="8"/>
    </row>
    <row r="129" spans="1:31" ht="12.75">
      <c r="A129" s="9"/>
      <c r="B129" s="15"/>
      <c r="C129" s="22">
        <f t="shared" si="14"/>
        <v>8</v>
      </c>
      <c r="D129" s="23">
        <f>Number_Of_Teams-C129</f>
        <v>14</v>
      </c>
      <c r="E129" s="16"/>
      <c r="F129" s="23" t="s">
        <v>139</v>
      </c>
      <c r="G129" s="32" t="s">
        <v>215</v>
      </c>
      <c r="H129" s="21"/>
      <c r="I129" s="62">
        <v>0</v>
      </c>
      <c r="J129" s="62">
        <v>0</v>
      </c>
      <c r="K129" s="62">
        <v>1</v>
      </c>
      <c r="L129" s="62">
        <v>1</v>
      </c>
      <c r="M129" s="62">
        <v>0</v>
      </c>
      <c r="N129" s="62">
        <v>1</v>
      </c>
      <c r="O129" s="62">
        <v>0</v>
      </c>
      <c r="P129" s="62">
        <v>1</v>
      </c>
      <c r="Q129" s="62">
        <v>0</v>
      </c>
      <c r="R129" s="62">
        <v>0</v>
      </c>
      <c r="S129" s="62">
        <v>1</v>
      </c>
      <c r="T129" s="6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1</v>
      </c>
      <c r="Z129" s="62">
        <v>1</v>
      </c>
      <c r="AA129" s="62">
        <v>0</v>
      </c>
      <c r="AB129" s="62">
        <v>0</v>
      </c>
      <c r="AC129" s="62">
        <v>1</v>
      </c>
      <c r="AD129" s="1"/>
      <c r="AE129" s="8"/>
    </row>
    <row r="130" spans="1:31" ht="12.75">
      <c r="A130" s="9"/>
      <c r="B130" s="8"/>
      <c r="C130" s="22">
        <f t="shared" si="14"/>
        <v>20</v>
      </c>
      <c r="D130" s="23">
        <f>Number_Of_Teams-C130</f>
        <v>2</v>
      </c>
      <c r="E130" s="9"/>
      <c r="F130" s="23" t="s">
        <v>140</v>
      </c>
      <c r="G130" s="32" t="s">
        <v>216</v>
      </c>
      <c r="H130" s="20"/>
      <c r="I130" s="62">
        <v>1</v>
      </c>
      <c r="J130" s="62">
        <v>1</v>
      </c>
      <c r="K130" s="62">
        <v>1</v>
      </c>
      <c r="L130" s="62">
        <v>1</v>
      </c>
      <c r="M130" s="62">
        <v>1</v>
      </c>
      <c r="N130" s="62">
        <v>1</v>
      </c>
      <c r="O130" s="62">
        <v>1</v>
      </c>
      <c r="P130" s="62">
        <v>0</v>
      </c>
      <c r="Q130" s="62">
        <v>1</v>
      </c>
      <c r="R130" s="62">
        <v>1</v>
      </c>
      <c r="S130" s="62">
        <v>1</v>
      </c>
      <c r="T130" s="62">
        <v>1</v>
      </c>
      <c r="U130" s="62">
        <v>1</v>
      </c>
      <c r="V130" s="62">
        <v>1</v>
      </c>
      <c r="W130" s="62">
        <v>1</v>
      </c>
      <c r="X130" s="62">
        <v>1</v>
      </c>
      <c r="Y130" s="62">
        <v>1</v>
      </c>
      <c r="Z130" s="62">
        <v>1</v>
      </c>
      <c r="AA130" s="62">
        <v>1</v>
      </c>
      <c r="AB130" s="62">
        <v>1</v>
      </c>
      <c r="AC130" s="62">
        <v>1</v>
      </c>
      <c r="AD130" s="1"/>
      <c r="AE130" s="8"/>
    </row>
    <row r="131" spans="1:31" ht="5.25" customHeight="1">
      <c r="A131" s="9"/>
      <c r="B131" s="8"/>
      <c r="C131" s="22"/>
      <c r="D131" s="23"/>
      <c r="E131" s="9"/>
      <c r="F131" s="23"/>
      <c r="G131" s="32"/>
      <c r="H131" s="20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1"/>
      <c r="AE131" s="8"/>
    </row>
    <row r="132" spans="1:31" ht="12.75">
      <c r="A132" s="9"/>
      <c r="B132" s="8"/>
      <c r="C132" s="22"/>
      <c r="D132" s="23"/>
      <c r="E132" s="9"/>
      <c r="F132" s="23"/>
      <c r="G132" s="31" t="s">
        <v>218</v>
      </c>
      <c r="H132" s="20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1"/>
      <c r="AE132" s="8"/>
    </row>
    <row r="133" spans="1:31" ht="12.75">
      <c r="A133" s="9"/>
      <c r="B133" s="8"/>
      <c r="C133" s="22">
        <f aca="true" t="shared" si="15" ref="C133:C144">SUM(I133:AD133)</f>
        <v>21</v>
      </c>
      <c r="D133" s="23">
        <f aca="true" t="shared" si="16" ref="D133:D144">Number_Of_Teams-C133</f>
        <v>1</v>
      </c>
      <c r="E133" s="9"/>
      <c r="F133" s="23" t="s">
        <v>147</v>
      </c>
      <c r="G133" s="32" t="s">
        <v>220</v>
      </c>
      <c r="H133" s="20"/>
      <c r="I133" s="62">
        <v>1</v>
      </c>
      <c r="J133" s="62">
        <v>1</v>
      </c>
      <c r="K133" s="62">
        <v>1</v>
      </c>
      <c r="L133" s="62">
        <v>1</v>
      </c>
      <c r="M133" s="62">
        <v>1</v>
      </c>
      <c r="N133" s="62">
        <v>1</v>
      </c>
      <c r="O133" s="62">
        <v>1</v>
      </c>
      <c r="P133" s="62">
        <v>1</v>
      </c>
      <c r="Q133" s="62">
        <v>1</v>
      </c>
      <c r="R133" s="62">
        <v>1</v>
      </c>
      <c r="S133" s="62">
        <v>1</v>
      </c>
      <c r="T133" s="62">
        <v>1</v>
      </c>
      <c r="U133" s="62">
        <v>1</v>
      </c>
      <c r="V133" s="62">
        <v>1</v>
      </c>
      <c r="W133" s="62">
        <v>1</v>
      </c>
      <c r="X133" s="62">
        <v>1</v>
      </c>
      <c r="Y133" s="62">
        <v>1</v>
      </c>
      <c r="Z133" s="62">
        <v>1</v>
      </c>
      <c r="AA133" s="62">
        <v>1</v>
      </c>
      <c r="AB133" s="62">
        <v>1</v>
      </c>
      <c r="AC133" s="62">
        <v>1</v>
      </c>
      <c r="AD133" s="1"/>
      <c r="AE133" s="8"/>
    </row>
    <row r="134" spans="1:31" ht="12.75">
      <c r="A134" s="9"/>
      <c r="B134" s="8"/>
      <c r="C134" s="22">
        <f t="shared" si="15"/>
        <v>20</v>
      </c>
      <c r="D134" s="23">
        <f t="shared" si="16"/>
        <v>2</v>
      </c>
      <c r="E134" s="9"/>
      <c r="F134" s="23" t="s">
        <v>143</v>
      </c>
      <c r="G134" s="32" t="s">
        <v>221</v>
      </c>
      <c r="H134" s="20"/>
      <c r="I134" s="62">
        <v>1</v>
      </c>
      <c r="J134" s="62">
        <v>1</v>
      </c>
      <c r="K134" s="62">
        <v>1</v>
      </c>
      <c r="L134" s="62">
        <v>0</v>
      </c>
      <c r="M134" s="62">
        <v>1</v>
      </c>
      <c r="N134" s="62">
        <v>1</v>
      </c>
      <c r="O134" s="62">
        <v>1</v>
      </c>
      <c r="P134" s="62">
        <v>1</v>
      </c>
      <c r="Q134" s="62">
        <v>1</v>
      </c>
      <c r="R134" s="62">
        <v>1</v>
      </c>
      <c r="S134" s="62">
        <v>1</v>
      </c>
      <c r="T134" s="62">
        <v>1</v>
      </c>
      <c r="U134" s="62">
        <v>1</v>
      </c>
      <c r="V134" s="62">
        <v>1</v>
      </c>
      <c r="W134" s="62">
        <v>1</v>
      </c>
      <c r="X134" s="62">
        <v>1</v>
      </c>
      <c r="Y134" s="62">
        <v>1</v>
      </c>
      <c r="Z134" s="62">
        <v>1</v>
      </c>
      <c r="AA134" s="62">
        <v>1</v>
      </c>
      <c r="AB134" s="62">
        <v>1</v>
      </c>
      <c r="AC134" s="62">
        <v>1</v>
      </c>
      <c r="AD134" s="1"/>
      <c r="AE134" s="8"/>
    </row>
    <row r="135" spans="1:31" ht="12.75">
      <c r="A135" s="9"/>
      <c r="B135" s="8"/>
      <c r="C135" s="22">
        <f t="shared" si="15"/>
        <v>20</v>
      </c>
      <c r="D135" s="23">
        <f t="shared" si="16"/>
        <v>2</v>
      </c>
      <c r="E135" s="9"/>
      <c r="F135" s="23" t="s">
        <v>219</v>
      </c>
      <c r="G135" s="32" t="s">
        <v>222</v>
      </c>
      <c r="H135" s="20"/>
      <c r="I135" s="62">
        <v>1</v>
      </c>
      <c r="J135" s="62">
        <v>1</v>
      </c>
      <c r="K135" s="62">
        <v>1</v>
      </c>
      <c r="L135" s="62">
        <v>1</v>
      </c>
      <c r="M135" s="62">
        <v>1</v>
      </c>
      <c r="N135" s="62">
        <v>1</v>
      </c>
      <c r="O135" s="62">
        <v>1</v>
      </c>
      <c r="P135" s="62">
        <v>0</v>
      </c>
      <c r="Q135" s="62">
        <v>1</v>
      </c>
      <c r="R135" s="62">
        <v>1</v>
      </c>
      <c r="S135" s="62">
        <v>1</v>
      </c>
      <c r="T135" s="62">
        <v>1</v>
      </c>
      <c r="U135" s="62">
        <v>1</v>
      </c>
      <c r="V135" s="62">
        <v>1</v>
      </c>
      <c r="W135" s="62">
        <v>1</v>
      </c>
      <c r="X135" s="62">
        <v>1</v>
      </c>
      <c r="Y135" s="62">
        <v>1</v>
      </c>
      <c r="Z135" s="62">
        <v>1</v>
      </c>
      <c r="AA135" s="62">
        <v>1</v>
      </c>
      <c r="AB135" s="62">
        <v>1</v>
      </c>
      <c r="AC135" s="62">
        <v>1</v>
      </c>
      <c r="AD135" s="1"/>
      <c r="AE135" s="8"/>
    </row>
    <row r="136" spans="1:31" ht="12.75">
      <c r="A136" s="9"/>
      <c r="B136" s="8"/>
      <c r="C136" s="22">
        <f t="shared" si="15"/>
        <v>20</v>
      </c>
      <c r="D136" s="23">
        <f t="shared" si="16"/>
        <v>2</v>
      </c>
      <c r="E136" s="9"/>
      <c r="F136" s="23" t="s">
        <v>109</v>
      </c>
      <c r="G136" s="32" t="s">
        <v>223</v>
      </c>
      <c r="H136" s="20"/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1</v>
      </c>
      <c r="S136" s="1">
        <v>1</v>
      </c>
      <c r="T136" s="1">
        <v>1</v>
      </c>
      <c r="U136" s="1">
        <v>0</v>
      </c>
      <c r="V136" s="1">
        <v>1</v>
      </c>
      <c r="W136" s="1">
        <v>1</v>
      </c>
      <c r="X136" s="1">
        <v>1</v>
      </c>
      <c r="Y136" s="1">
        <v>1</v>
      </c>
      <c r="Z136" s="1">
        <v>1</v>
      </c>
      <c r="AA136" s="1">
        <v>1</v>
      </c>
      <c r="AB136" s="1">
        <v>1</v>
      </c>
      <c r="AC136" s="1">
        <v>1</v>
      </c>
      <c r="AD136" s="1"/>
      <c r="AE136" s="8"/>
    </row>
    <row r="137" spans="1:31" ht="12.75">
      <c r="A137" s="9"/>
      <c r="B137" s="8"/>
      <c r="C137" s="22">
        <f t="shared" si="15"/>
        <v>21</v>
      </c>
      <c r="D137" s="23">
        <f t="shared" si="16"/>
        <v>1</v>
      </c>
      <c r="E137" s="9"/>
      <c r="F137" s="23" t="s">
        <v>147</v>
      </c>
      <c r="G137" s="32" t="s">
        <v>224</v>
      </c>
      <c r="H137" s="20"/>
      <c r="I137" s="1">
        <v>1</v>
      </c>
      <c r="J137" s="1">
        <v>1</v>
      </c>
      <c r="K137" s="1">
        <v>1</v>
      </c>
      <c r="L137" s="1">
        <v>1</v>
      </c>
      <c r="M137" s="1">
        <v>1</v>
      </c>
      <c r="N137" s="1">
        <v>1</v>
      </c>
      <c r="O137" s="1">
        <v>1</v>
      </c>
      <c r="P137" s="1">
        <v>1</v>
      </c>
      <c r="Q137" s="1">
        <v>1</v>
      </c>
      <c r="R137" s="1">
        <v>1</v>
      </c>
      <c r="S137" s="1">
        <v>1</v>
      </c>
      <c r="T137" s="1">
        <v>1</v>
      </c>
      <c r="U137" s="1">
        <v>1</v>
      </c>
      <c r="V137" s="1">
        <v>1</v>
      </c>
      <c r="W137" s="1">
        <v>1</v>
      </c>
      <c r="X137" s="1">
        <v>1</v>
      </c>
      <c r="Y137" s="1">
        <v>1</v>
      </c>
      <c r="Z137" s="1">
        <v>1</v>
      </c>
      <c r="AA137" s="1">
        <v>1</v>
      </c>
      <c r="AB137" s="1">
        <v>1</v>
      </c>
      <c r="AC137" s="1">
        <v>1</v>
      </c>
      <c r="AD137" s="1"/>
      <c r="AE137" s="8"/>
    </row>
    <row r="138" spans="1:31" ht="12.75">
      <c r="A138" s="9"/>
      <c r="B138" s="8"/>
      <c r="C138" s="22">
        <f t="shared" si="15"/>
        <v>7</v>
      </c>
      <c r="D138" s="23">
        <f t="shared" si="16"/>
        <v>15</v>
      </c>
      <c r="E138" s="9"/>
      <c r="F138" s="23" t="s">
        <v>141</v>
      </c>
      <c r="G138" s="32" t="s">
        <v>225</v>
      </c>
      <c r="H138" s="20"/>
      <c r="I138" s="1">
        <v>0</v>
      </c>
      <c r="J138" s="1">
        <v>0</v>
      </c>
      <c r="K138" s="1">
        <v>1</v>
      </c>
      <c r="L138" s="1">
        <v>0</v>
      </c>
      <c r="M138" s="1">
        <v>1</v>
      </c>
      <c r="N138" s="1">
        <v>1</v>
      </c>
      <c r="O138" s="1">
        <v>0</v>
      </c>
      <c r="P138" s="1">
        <v>0</v>
      </c>
      <c r="Q138" s="1">
        <v>0</v>
      </c>
      <c r="R138" s="1">
        <v>1</v>
      </c>
      <c r="S138" s="1">
        <v>0</v>
      </c>
      <c r="T138" s="1">
        <v>0</v>
      </c>
      <c r="U138" s="1">
        <v>1</v>
      </c>
      <c r="V138" s="1">
        <v>0</v>
      </c>
      <c r="W138" s="1">
        <v>1</v>
      </c>
      <c r="X138" s="1">
        <v>0</v>
      </c>
      <c r="Y138" s="1">
        <v>1</v>
      </c>
      <c r="Z138" s="1">
        <v>0</v>
      </c>
      <c r="AA138" s="1">
        <v>0</v>
      </c>
      <c r="AB138" s="1">
        <v>0</v>
      </c>
      <c r="AC138" s="1">
        <v>0</v>
      </c>
      <c r="AD138" s="1"/>
      <c r="AE138" s="8"/>
    </row>
    <row r="139" spans="1:31" ht="12.75">
      <c r="A139" s="9"/>
      <c r="B139" s="8"/>
      <c r="C139" s="22">
        <f t="shared" si="15"/>
        <v>20</v>
      </c>
      <c r="D139" s="23">
        <f t="shared" si="16"/>
        <v>2</v>
      </c>
      <c r="E139" s="9"/>
      <c r="F139" s="23" t="s">
        <v>146</v>
      </c>
      <c r="G139" s="32" t="s">
        <v>226</v>
      </c>
      <c r="H139" s="20"/>
      <c r="I139" s="1">
        <v>1</v>
      </c>
      <c r="J139" s="1">
        <v>1</v>
      </c>
      <c r="K139" s="1">
        <v>1</v>
      </c>
      <c r="L139" s="1">
        <v>1</v>
      </c>
      <c r="M139" s="1">
        <v>1</v>
      </c>
      <c r="N139" s="1">
        <v>1</v>
      </c>
      <c r="O139" s="1">
        <v>0</v>
      </c>
      <c r="P139" s="1">
        <v>1</v>
      </c>
      <c r="Q139" s="1">
        <v>1</v>
      </c>
      <c r="R139" s="1">
        <v>1</v>
      </c>
      <c r="S139" s="1">
        <v>1</v>
      </c>
      <c r="T139" s="1">
        <v>1</v>
      </c>
      <c r="U139" s="1">
        <v>1</v>
      </c>
      <c r="V139" s="1">
        <v>1</v>
      </c>
      <c r="W139" s="1">
        <v>1</v>
      </c>
      <c r="X139" s="1">
        <v>1</v>
      </c>
      <c r="Y139" s="1">
        <v>1</v>
      </c>
      <c r="Z139" s="1">
        <v>1</v>
      </c>
      <c r="AA139" s="1">
        <v>1</v>
      </c>
      <c r="AB139" s="1">
        <v>1</v>
      </c>
      <c r="AC139" s="1">
        <v>1</v>
      </c>
      <c r="AD139" s="1"/>
      <c r="AE139" s="8"/>
    </row>
    <row r="140" spans="1:31" ht="12.75">
      <c r="A140" s="9"/>
      <c r="B140" s="8"/>
      <c r="C140" s="22">
        <f t="shared" si="15"/>
        <v>15</v>
      </c>
      <c r="D140" s="23">
        <f t="shared" si="16"/>
        <v>7</v>
      </c>
      <c r="E140" s="9"/>
      <c r="F140" s="23" t="s">
        <v>147</v>
      </c>
      <c r="G140" s="32" t="s">
        <v>227</v>
      </c>
      <c r="H140" s="20"/>
      <c r="I140" s="1">
        <v>1</v>
      </c>
      <c r="J140" s="1">
        <v>1</v>
      </c>
      <c r="K140" s="1">
        <v>1</v>
      </c>
      <c r="L140" s="1">
        <v>1</v>
      </c>
      <c r="M140" s="1">
        <v>1</v>
      </c>
      <c r="N140" s="1">
        <v>1</v>
      </c>
      <c r="O140" s="1">
        <v>0</v>
      </c>
      <c r="P140" s="1">
        <v>0</v>
      </c>
      <c r="Q140" s="1">
        <v>1</v>
      </c>
      <c r="R140" s="1">
        <v>1</v>
      </c>
      <c r="S140" s="1">
        <v>1</v>
      </c>
      <c r="T140" s="1">
        <v>1</v>
      </c>
      <c r="U140" s="1">
        <v>0</v>
      </c>
      <c r="V140" s="1">
        <v>1</v>
      </c>
      <c r="W140" s="1">
        <v>1</v>
      </c>
      <c r="X140" s="1">
        <v>0</v>
      </c>
      <c r="Y140" s="1">
        <v>1</v>
      </c>
      <c r="Z140" s="1">
        <v>0</v>
      </c>
      <c r="AA140" s="1">
        <v>0</v>
      </c>
      <c r="AB140" s="1">
        <v>1</v>
      </c>
      <c r="AC140" s="1">
        <v>1</v>
      </c>
      <c r="AD140" s="1"/>
      <c r="AE140" s="8"/>
    </row>
    <row r="141" spans="1:31" ht="12.75">
      <c r="A141" s="9"/>
      <c r="B141" s="15"/>
      <c r="C141" s="22">
        <f t="shared" si="15"/>
        <v>19</v>
      </c>
      <c r="D141" s="23">
        <f t="shared" si="16"/>
        <v>3</v>
      </c>
      <c r="E141" s="16"/>
      <c r="F141" s="23" t="s">
        <v>143</v>
      </c>
      <c r="G141" s="32" t="s">
        <v>228</v>
      </c>
      <c r="H141" s="21"/>
      <c r="I141" s="1">
        <v>1</v>
      </c>
      <c r="J141" s="1">
        <v>1</v>
      </c>
      <c r="K141" s="1">
        <v>1</v>
      </c>
      <c r="L141" s="1">
        <v>1</v>
      </c>
      <c r="M141" s="1">
        <v>1</v>
      </c>
      <c r="N141" s="1">
        <v>1</v>
      </c>
      <c r="O141" s="1">
        <v>1</v>
      </c>
      <c r="P141" s="1">
        <v>0</v>
      </c>
      <c r="Q141" s="1">
        <v>1</v>
      </c>
      <c r="R141" s="1">
        <v>1</v>
      </c>
      <c r="S141" s="1">
        <v>1</v>
      </c>
      <c r="T141" s="1">
        <v>1</v>
      </c>
      <c r="U141" s="1">
        <v>1</v>
      </c>
      <c r="V141" s="1">
        <v>1</v>
      </c>
      <c r="W141" s="1">
        <v>1</v>
      </c>
      <c r="X141" s="1">
        <v>1</v>
      </c>
      <c r="Y141" s="1">
        <v>1</v>
      </c>
      <c r="Z141" s="1">
        <v>1</v>
      </c>
      <c r="AA141" s="1">
        <v>0</v>
      </c>
      <c r="AB141" s="1">
        <v>1</v>
      </c>
      <c r="AC141" s="1">
        <v>1</v>
      </c>
      <c r="AD141" s="1"/>
      <c r="AE141" s="8"/>
    </row>
    <row r="142" spans="1:31" ht="12.75">
      <c r="A142" s="9"/>
      <c r="B142" s="8"/>
      <c r="C142" s="22">
        <f t="shared" si="15"/>
        <v>16</v>
      </c>
      <c r="D142" s="23">
        <f t="shared" si="16"/>
        <v>6</v>
      </c>
      <c r="E142" s="9"/>
      <c r="F142" s="23" t="s">
        <v>108</v>
      </c>
      <c r="G142" s="32" t="s">
        <v>229</v>
      </c>
      <c r="H142" s="20"/>
      <c r="I142" s="1">
        <v>1</v>
      </c>
      <c r="J142" s="1">
        <v>1</v>
      </c>
      <c r="K142" s="1">
        <v>1</v>
      </c>
      <c r="L142" s="1">
        <v>0</v>
      </c>
      <c r="M142" s="1">
        <v>1</v>
      </c>
      <c r="N142" s="1">
        <v>1</v>
      </c>
      <c r="O142" s="1">
        <v>0</v>
      </c>
      <c r="P142" s="1">
        <v>0</v>
      </c>
      <c r="Q142" s="1">
        <v>1</v>
      </c>
      <c r="R142" s="1">
        <v>1</v>
      </c>
      <c r="S142" s="1">
        <v>1</v>
      </c>
      <c r="T142" s="1">
        <v>1</v>
      </c>
      <c r="U142" s="1">
        <v>1</v>
      </c>
      <c r="V142" s="1">
        <v>1</v>
      </c>
      <c r="W142" s="1">
        <v>1</v>
      </c>
      <c r="X142" s="1">
        <v>0</v>
      </c>
      <c r="Y142" s="1">
        <v>1</v>
      </c>
      <c r="Z142" s="1">
        <v>1</v>
      </c>
      <c r="AA142" s="1">
        <v>0</v>
      </c>
      <c r="AB142" s="1">
        <v>1</v>
      </c>
      <c r="AC142" s="1">
        <v>1</v>
      </c>
      <c r="AD142" s="1"/>
      <c r="AE142" s="8"/>
    </row>
    <row r="143" spans="1:31" ht="12.75">
      <c r="A143" s="9"/>
      <c r="B143" s="8"/>
      <c r="C143" s="22">
        <f t="shared" si="15"/>
        <v>19</v>
      </c>
      <c r="D143" s="23">
        <f>Number_Of_Teams-C143</f>
        <v>3</v>
      </c>
      <c r="E143" s="9"/>
      <c r="F143" s="23" t="s">
        <v>141</v>
      </c>
      <c r="G143" s="32" t="s">
        <v>230</v>
      </c>
      <c r="H143" s="20"/>
      <c r="I143" s="1">
        <v>1</v>
      </c>
      <c r="J143" s="1">
        <v>1</v>
      </c>
      <c r="K143" s="1">
        <v>1</v>
      </c>
      <c r="L143" s="1">
        <v>1</v>
      </c>
      <c r="M143" s="1">
        <v>1</v>
      </c>
      <c r="N143" s="1">
        <v>1</v>
      </c>
      <c r="O143" s="1">
        <v>1</v>
      </c>
      <c r="P143" s="1">
        <v>1</v>
      </c>
      <c r="Q143" s="1">
        <v>1</v>
      </c>
      <c r="R143" s="1">
        <v>1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>
        <v>0</v>
      </c>
      <c r="Y143" s="1">
        <v>1</v>
      </c>
      <c r="Z143" s="1">
        <v>1</v>
      </c>
      <c r="AA143" s="1">
        <v>0</v>
      </c>
      <c r="AB143" s="1">
        <v>1</v>
      </c>
      <c r="AC143" s="1">
        <v>1</v>
      </c>
      <c r="AD143" s="1"/>
      <c r="AE143" s="8"/>
    </row>
    <row r="144" spans="1:31" ht="12.75">
      <c r="A144" s="9"/>
      <c r="B144" s="8"/>
      <c r="C144" s="22">
        <f t="shared" si="15"/>
        <v>16</v>
      </c>
      <c r="D144" s="23">
        <f t="shared" si="16"/>
        <v>6</v>
      </c>
      <c r="E144" s="9"/>
      <c r="F144" s="23" t="s">
        <v>460</v>
      </c>
      <c r="G144" s="32" t="s">
        <v>461</v>
      </c>
      <c r="H144" s="20"/>
      <c r="I144" s="62">
        <v>1</v>
      </c>
      <c r="J144" s="62">
        <v>1</v>
      </c>
      <c r="K144" s="62">
        <v>1</v>
      </c>
      <c r="L144" s="62">
        <v>0</v>
      </c>
      <c r="M144" s="62">
        <v>1</v>
      </c>
      <c r="N144" s="62">
        <v>1</v>
      </c>
      <c r="O144" s="62">
        <v>0</v>
      </c>
      <c r="P144" s="62">
        <v>0</v>
      </c>
      <c r="Q144" s="62">
        <v>1</v>
      </c>
      <c r="R144" s="62">
        <v>1</v>
      </c>
      <c r="S144" s="62">
        <v>1</v>
      </c>
      <c r="T144" s="62">
        <v>1</v>
      </c>
      <c r="U144" s="62">
        <v>1</v>
      </c>
      <c r="V144" s="62">
        <v>1</v>
      </c>
      <c r="W144" s="62">
        <v>1</v>
      </c>
      <c r="X144" s="62">
        <v>0</v>
      </c>
      <c r="Y144" s="62">
        <v>1</v>
      </c>
      <c r="Z144" s="62">
        <v>1</v>
      </c>
      <c r="AA144" s="62">
        <v>0</v>
      </c>
      <c r="AB144" s="62">
        <v>1</v>
      </c>
      <c r="AC144" s="62">
        <v>1</v>
      </c>
      <c r="AD144" s="1"/>
      <c r="AE144" s="8"/>
    </row>
    <row r="145" spans="1:31" ht="5.25" customHeight="1">
      <c r="A145" s="9"/>
      <c r="B145" s="8"/>
      <c r="C145" s="22"/>
      <c r="D145" s="23"/>
      <c r="E145" s="9"/>
      <c r="F145" s="23"/>
      <c r="G145" s="32"/>
      <c r="H145" s="2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8"/>
    </row>
    <row r="146" spans="1:31" ht="12.75">
      <c r="A146" s="9"/>
      <c r="B146" s="8"/>
      <c r="C146" s="22"/>
      <c r="D146" s="23"/>
      <c r="E146" s="9"/>
      <c r="F146" s="23"/>
      <c r="G146" s="31" t="s">
        <v>246</v>
      </c>
      <c r="H146" s="2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8"/>
    </row>
    <row r="147" spans="1:31" ht="12.75">
      <c r="A147" s="9"/>
      <c r="B147" s="8"/>
      <c r="C147" s="22">
        <f aca="true" t="shared" si="17" ref="C147:C154">SUM(I147:AD147)</f>
        <v>9</v>
      </c>
      <c r="D147" s="23">
        <f aca="true" t="shared" si="18" ref="D147:D154">Number_Of_Teams-C147</f>
        <v>13</v>
      </c>
      <c r="E147" s="9"/>
      <c r="F147" s="23" t="s">
        <v>231</v>
      </c>
      <c r="G147" s="32" t="s">
        <v>232</v>
      </c>
      <c r="H147" s="20"/>
      <c r="I147" s="1">
        <v>0</v>
      </c>
      <c r="J147" s="1">
        <v>0</v>
      </c>
      <c r="K147" s="1">
        <v>1</v>
      </c>
      <c r="L147" s="1">
        <v>1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</v>
      </c>
      <c r="T147" s="1">
        <v>1</v>
      </c>
      <c r="U147" s="1">
        <v>0</v>
      </c>
      <c r="V147" s="1">
        <v>0</v>
      </c>
      <c r="W147" s="1">
        <v>1</v>
      </c>
      <c r="X147" s="1">
        <v>0</v>
      </c>
      <c r="Y147" s="1">
        <v>1</v>
      </c>
      <c r="Z147" s="1">
        <v>1</v>
      </c>
      <c r="AA147" s="1">
        <v>0</v>
      </c>
      <c r="AB147" s="1">
        <v>0</v>
      </c>
      <c r="AC147" s="1">
        <v>1</v>
      </c>
      <c r="AD147" s="1"/>
      <c r="AE147" s="8"/>
    </row>
    <row r="148" spans="1:31" ht="12.75">
      <c r="A148" s="9"/>
      <c r="B148" s="8"/>
      <c r="C148" s="22">
        <f t="shared" si="17"/>
        <v>10</v>
      </c>
      <c r="D148" s="23">
        <f t="shared" si="18"/>
        <v>12</v>
      </c>
      <c r="E148" s="9"/>
      <c r="F148" s="23" t="s">
        <v>233</v>
      </c>
      <c r="G148" s="32" t="s">
        <v>234</v>
      </c>
      <c r="H148" s="20"/>
      <c r="I148" s="1">
        <v>0</v>
      </c>
      <c r="J148" s="1">
        <v>0</v>
      </c>
      <c r="K148" s="1">
        <v>1</v>
      </c>
      <c r="L148" s="1">
        <v>1</v>
      </c>
      <c r="M148" s="1">
        <v>1</v>
      </c>
      <c r="N148" s="1">
        <v>1</v>
      </c>
      <c r="O148" s="1">
        <v>0</v>
      </c>
      <c r="P148" s="1">
        <v>0</v>
      </c>
      <c r="Q148" s="1">
        <v>0</v>
      </c>
      <c r="R148" s="1">
        <v>0</v>
      </c>
      <c r="S148" s="1">
        <v>1</v>
      </c>
      <c r="T148" s="1">
        <v>1</v>
      </c>
      <c r="U148" s="1">
        <v>0</v>
      </c>
      <c r="V148" s="1">
        <v>0</v>
      </c>
      <c r="W148" s="1">
        <v>1</v>
      </c>
      <c r="X148" s="1">
        <v>0</v>
      </c>
      <c r="Y148" s="1">
        <v>1</v>
      </c>
      <c r="Z148" s="1">
        <v>1</v>
      </c>
      <c r="AA148" s="1">
        <v>0</v>
      </c>
      <c r="AB148" s="1">
        <v>0</v>
      </c>
      <c r="AC148" s="1">
        <v>1</v>
      </c>
      <c r="AD148" s="1"/>
      <c r="AE148" s="8"/>
    </row>
    <row r="149" spans="1:31" ht="12.75">
      <c r="A149" s="9"/>
      <c r="B149" s="8"/>
      <c r="C149" s="22">
        <f t="shared" si="17"/>
        <v>8</v>
      </c>
      <c r="D149" s="23">
        <f t="shared" si="18"/>
        <v>14</v>
      </c>
      <c r="E149" s="9"/>
      <c r="F149" s="23" t="s">
        <v>235</v>
      </c>
      <c r="G149" s="32" t="s">
        <v>236</v>
      </c>
      <c r="H149" s="20"/>
      <c r="I149" s="1">
        <v>0</v>
      </c>
      <c r="J149" s="1">
        <v>0</v>
      </c>
      <c r="K149" s="1">
        <v>1</v>
      </c>
      <c r="L149" s="1">
        <v>0</v>
      </c>
      <c r="M149" s="1">
        <v>1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1</v>
      </c>
      <c r="T149" s="1">
        <v>1</v>
      </c>
      <c r="U149" s="1">
        <v>0</v>
      </c>
      <c r="V149" s="1">
        <v>0</v>
      </c>
      <c r="W149" s="1">
        <v>1</v>
      </c>
      <c r="X149" s="1">
        <v>0</v>
      </c>
      <c r="Y149" s="1">
        <v>1</v>
      </c>
      <c r="Z149" s="1">
        <v>1</v>
      </c>
      <c r="AA149" s="1">
        <v>0</v>
      </c>
      <c r="AB149" s="1">
        <v>0</v>
      </c>
      <c r="AC149" s="1">
        <v>1</v>
      </c>
      <c r="AD149" s="1"/>
      <c r="AE149" s="8"/>
    </row>
    <row r="150" spans="1:31" ht="12.75">
      <c r="A150" s="9"/>
      <c r="B150" s="8"/>
      <c r="C150" s="22">
        <f t="shared" si="17"/>
        <v>7</v>
      </c>
      <c r="D150" s="23">
        <f t="shared" si="18"/>
        <v>15</v>
      </c>
      <c r="E150" s="9"/>
      <c r="F150" s="23" t="s">
        <v>240</v>
      </c>
      <c r="G150" s="32" t="s">
        <v>237</v>
      </c>
      <c r="H150" s="20"/>
      <c r="I150" s="1">
        <v>0</v>
      </c>
      <c r="J150" s="1">
        <v>0</v>
      </c>
      <c r="K150" s="1">
        <v>1</v>
      </c>
      <c r="L150" s="1">
        <v>0</v>
      </c>
      <c r="M150" s="1">
        <v>1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1">
        <v>0</v>
      </c>
      <c r="Y150" s="1">
        <v>1</v>
      </c>
      <c r="Z150" s="1">
        <v>1</v>
      </c>
      <c r="AA150" s="1">
        <v>0</v>
      </c>
      <c r="AB150" s="1">
        <v>0</v>
      </c>
      <c r="AC150" s="1">
        <v>1</v>
      </c>
      <c r="AD150" s="1"/>
      <c r="AE150" s="8"/>
    </row>
    <row r="151" spans="1:31" ht="12.75">
      <c r="A151" s="9"/>
      <c r="B151" s="8"/>
      <c r="C151" s="22">
        <f t="shared" si="17"/>
        <v>11</v>
      </c>
      <c r="D151" s="23">
        <f t="shared" si="18"/>
        <v>11</v>
      </c>
      <c r="E151" s="9"/>
      <c r="F151" s="23" t="s">
        <v>238</v>
      </c>
      <c r="G151" s="32" t="s">
        <v>239</v>
      </c>
      <c r="H151" s="20"/>
      <c r="I151" s="1">
        <v>0</v>
      </c>
      <c r="J151" s="1">
        <v>0</v>
      </c>
      <c r="K151" s="1">
        <v>1</v>
      </c>
      <c r="L151" s="1">
        <v>1</v>
      </c>
      <c r="M151" s="1">
        <v>1</v>
      </c>
      <c r="N151" s="1">
        <v>1</v>
      </c>
      <c r="O151" s="1">
        <v>0</v>
      </c>
      <c r="P151" s="1">
        <v>0</v>
      </c>
      <c r="Q151" s="1">
        <v>0</v>
      </c>
      <c r="R151" s="1">
        <v>0</v>
      </c>
      <c r="S151" s="1">
        <v>1</v>
      </c>
      <c r="T151" s="1">
        <v>1</v>
      </c>
      <c r="U151" s="1">
        <v>0</v>
      </c>
      <c r="V151" s="1">
        <v>0</v>
      </c>
      <c r="W151" s="1">
        <v>1</v>
      </c>
      <c r="X151" s="1">
        <v>1</v>
      </c>
      <c r="Y151" s="1">
        <v>1</v>
      </c>
      <c r="Z151" s="1">
        <v>1</v>
      </c>
      <c r="AA151" s="1">
        <v>0</v>
      </c>
      <c r="AB151" s="1">
        <v>0</v>
      </c>
      <c r="AC151" s="1">
        <v>1</v>
      </c>
      <c r="AD151" s="1"/>
      <c r="AE151" s="8"/>
    </row>
    <row r="152" spans="1:31" ht="12.75">
      <c r="A152" s="9"/>
      <c r="B152" s="8"/>
      <c r="C152" s="22">
        <f t="shared" si="17"/>
        <v>10</v>
      </c>
      <c r="D152" s="23">
        <f t="shared" si="18"/>
        <v>12</v>
      </c>
      <c r="E152" s="9"/>
      <c r="F152" s="23" t="s">
        <v>241</v>
      </c>
      <c r="G152" s="32" t="s">
        <v>242</v>
      </c>
      <c r="H152" s="20"/>
      <c r="I152" s="1">
        <v>0</v>
      </c>
      <c r="J152" s="1">
        <v>0</v>
      </c>
      <c r="K152" s="1">
        <v>1</v>
      </c>
      <c r="L152" s="1">
        <v>1</v>
      </c>
      <c r="M152" s="1">
        <v>1</v>
      </c>
      <c r="N152" s="1">
        <v>1</v>
      </c>
      <c r="O152" s="1">
        <v>0</v>
      </c>
      <c r="P152" s="1">
        <v>0</v>
      </c>
      <c r="Q152" s="1">
        <v>0</v>
      </c>
      <c r="R152" s="1">
        <v>0</v>
      </c>
      <c r="S152" s="1">
        <v>1</v>
      </c>
      <c r="T152" s="1">
        <v>1</v>
      </c>
      <c r="U152" s="1">
        <v>0</v>
      </c>
      <c r="V152" s="1">
        <v>0</v>
      </c>
      <c r="W152" s="1">
        <v>1</v>
      </c>
      <c r="X152" s="1">
        <v>0</v>
      </c>
      <c r="Y152" s="1">
        <v>1</v>
      </c>
      <c r="Z152" s="1">
        <v>1</v>
      </c>
      <c r="AA152" s="1">
        <v>0</v>
      </c>
      <c r="AB152" s="1">
        <v>0</v>
      </c>
      <c r="AC152" s="1">
        <v>1</v>
      </c>
      <c r="AD152" s="1"/>
      <c r="AE152" s="8"/>
    </row>
    <row r="153" spans="1:31" ht="12.75">
      <c r="A153" s="9"/>
      <c r="B153" s="8"/>
      <c r="C153" s="22">
        <f t="shared" si="17"/>
        <v>12</v>
      </c>
      <c r="D153" s="23">
        <f t="shared" si="18"/>
        <v>10</v>
      </c>
      <c r="E153" s="9"/>
      <c r="F153" s="23" t="s">
        <v>243</v>
      </c>
      <c r="G153" s="32" t="s">
        <v>244</v>
      </c>
      <c r="H153" s="20"/>
      <c r="I153" s="1">
        <v>0</v>
      </c>
      <c r="J153" s="1">
        <v>1</v>
      </c>
      <c r="K153" s="1">
        <v>1</v>
      </c>
      <c r="L153" s="1">
        <v>1</v>
      </c>
      <c r="M153" s="1">
        <v>1</v>
      </c>
      <c r="N153" s="1">
        <v>0</v>
      </c>
      <c r="O153" s="1">
        <v>0</v>
      </c>
      <c r="P153" s="1">
        <v>0</v>
      </c>
      <c r="Q153" s="1">
        <v>1</v>
      </c>
      <c r="R153" s="1">
        <v>0</v>
      </c>
      <c r="S153" s="1">
        <v>1</v>
      </c>
      <c r="T153" s="1">
        <v>1</v>
      </c>
      <c r="U153" s="1">
        <v>0</v>
      </c>
      <c r="V153" s="1">
        <v>0</v>
      </c>
      <c r="W153" s="1">
        <v>1</v>
      </c>
      <c r="X153" s="1">
        <v>1</v>
      </c>
      <c r="Y153" s="1">
        <v>1</v>
      </c>
      <c r="Z153" s="1">
        <v>1</v>
      </c>
      <c r="AA153" s="1">
        <v>0</v>
      </c>
      <c r="AB153" s="1">
        <v>0</v>
      </c>
      <c r="AC153" s="1">
        <v>1</v>
      </c>
      <c r="AD153" s="1"/>
      <c r="AE153" s="8"/>
    </row>
    <row r="154" spans="1:31" ht="12.75">
      <c r="A154" s="9"/>
      <c r="B154" s="8"/>
      <c r="C154" s="22">
        <f t="shared" si="17"/>
        <v>14</v>
      </c>
      <c r="D154" s="23">
        <f t="shared" si="18"/>
        <v>8</v>
      </c>
      <c r="E154" s="9"/>
      <c r="F154" s="23" t="s">
        <v>245</v>
      </c>
      <c r="G154" s="32" t="s">
        <v>459</v>
      </c>
      <c r="H154" s="20"/>
      <c r="I154" s="1">
        <v>1</v>
      </c>
      <c r="J154" s="1">
        <v>1</v>
      </c>
      <c r="K154" s="1">
        <v>1</v>
      </c>
      <c r="L154" s="1">
        <v>1</v>
      </c>
      <c r="M154" s="1">
        <v>1</v>
      </c>
      <c r="N154" s="1">
        <v>1</v>
      </c>
      <c r="O154" s="1">
        <v>1</v>
      </c>
      <c r="P154" s="1">
        <v>0</v>
      </c>
      <c r="Q154" s="1">
        <v>1</v>
      </c>
      <c r="R154" s="1">
        <v>0</v>
      </c>
      <c r="S154" s="1">
        <v>1</v>
      </c>
      <c r="T154" s="1">
        <v>1</v>
      </c>
      <c r="U154" s="1">
        <v>0</v>
      </c>
      <c r="V154" s="1">
        <v>0</v>
      </c>
      <c r="W154" s="1">
        <v>1</v>
      </c>
      <c r="X154" s="1">
        <v>0</v>
      </c>
      <c r="Y154" s="1">
        <v>1</v>
      </c>
      <c r="Z154" s="1">
        <v>1</v>
      </c>
      <c r="AA154" s="1">
        <v>0</v>
      </c>
      <c r="AB154" s="1">
        <v>0</v>
      </c>
      <c r="AC154" s="1">
        <v>1</v>
      </c>
      <c r="AD154" s="1"/>
      <c r="AE154" s="8"/>
    </row>
    <row r="155" spans="1:31" ht="5.25" customHeight="1">
      <c r="A155" s="9"/>
      <c r="B155" s="8"/>
      <c r="C155" s="22"/>
      <c r="D155" s="23"/>
      <c r="E155" s="9"/>
      <c r="F155" s="23"/>
      <c r="G155" s="32"/>
      <c r="H155" s="2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8"/>
    </row>
    <row r="156" spans="1:31" ht="12.75">
      <c r="A156" s="9"/>
      <c r="B156" s="8"/>
      <c r="C156" s="22"/>
      <c r="D156" s="23"/>
      <c r="E156" s="9"/>
      <c r="F156" s="23"/>
      <c r="G156" s="31" t="s">
        <v>247</v>
      </c>
      <c r="H156" s="2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8"/>
    </row>
    <row r="157" spans="1:31" ht="12.75">
      <c r="A157" s="9"/>
      <c r="B157" s="15"/>
      <c r="C157" s="22">
        <f aca="true" t="shared" si="19" ref="C157:C183">SUM(I157:AD157)</f>
        <v>18</v>
      </c>
      <c r="D157" s="23">
        <f aca="true" t="shared" si="20" ref="D157:D167">Number_Of_Teams-C157</f>
        <v>4</v>
      </c>
      <c r="E157" s="16"/>
      <c r="F157" s="23" t="s">
        <v>248</v>
      </c>
      <c r="G157" s="34" t="s">
        <v>433</v>
      </c>
      <c r="H157" s="21"/>
      <c r="I157" s="1">
        <v>1</v>
      </c>
      <c r="J157" s="1">
        <v>1</v>
      </c>
      <c r="K157" s="1">
        <v>1</v>
      </c>
      <c r="L157" s="1">
        <v>0</v>
      </c>
      <c r="M157" s="1">
        <v>1</v>
      </c>
      <c r="N157" s="1">
        <v>1</v>
      </c>
      <c r="O157" s="1">
        <v>1</v>
      </c>
      <c r="P157" s="1">
        <v>0</v>
      </c>
      <c r="Q157" s="1">
        <v>1</v>
      </c>
      <c r="R157" s="1">
        <v>1</v>
      </c>
      <c r="S157" s="1">
        <v>1</v>
      </c>
      <c r="T157" s="1">
        <v>1</v>
      </c>
      <c r="U157" s="1">
        <v>1</v>
      </c>
      <c r="V157" s="62">
        <v>0</v>
      </c>
      <c r="W157" s="1">
        <v>1</v>
      </c>
      <c r="X157" s="1">
        <v>1</v>
      </c>
      <c r="Y157" s="1">
        <v>1</v>
      </c>
      <c r="Z157" s="1">
        <v>1</v>
      </c>
      <c r="AA157" s="1">
        <v>1</v>
      </c>
      <c r="AB157" s="1">
        <v>1</v>
      </c>
      <c r="AC157" s="1">
        <v>1</v>
      </c>
      <c r="AD157" s="1"/>
      <c r="AE157" s="8"/>
    </row>
    <row r="158" spans="1:31" ht="12.75">
      <c r="A158" s="9"/>
      <c r="B158" s="8"/>
      <c r="C158" s="22">
        <f t="shared" si="19"/>
        <v>18</v>
      </c>
      <c r="D158" s="23">
        <f t="shared" si="20"/>
        <v>4</v>
      </c>
      <c r="E158" s="9"/>
      <c r="F158" s="23" t="s">
        <v>249</v>
      </c>
      <c r="G158" s="34" t="s">
        <v>250</v>
      </c>
      <c r="H158" s="20"/>
      <c r="I158" s="1">
        <v>1</v>
      </c>
      <c r="J158" s="1">
        <v>1</v>
      </c>
      <c r="K158" s="1">
        <v>1</v>
      </c>
      <c r="L158" s="1">
        <v>0</v>
      </c>
      <c r="M158" s="1">
        <v>1</v>
      </c>
      <c r="N158" s="1">
        <v>1</v>
      </c>
      <c r="O158" s="1">
        <v>1</v>
      </c>
      <c r="P158" s="1">
        <v>0</v>
      </c>
      <c r="Q158" s="1">
        <v>1</v>
      </c>
      <c r="R158" s="1">
        <v>1</v>
      </c>
      <c r="S158" s="1">
        <v>1</v>
      </c>
      <c r="T158" s="1">
        <v>1</v>
      </c>
      <c r="U158" s="1">
        <v>1</v>
      </c>
      <c r="V158" s="62">
        <v>0</v>
      </c>
      <c r="W158" s="1">
        <v>1</v>
      </c>
      <c r="X158" s="1">
        <v>1</v>
      </c>
      <c r="Y158" s="1">
        <v>1</v>
      </c>
      <c r="Z158" s="1">
        <v>1</v>
      </c>
      <c r="AA158" s="1">
        <v>1</v>
      </c>
      <c r="AB158" s="1">
        <v>1</v>
      </c>
      <c r="AC158" s="1">
        <v>1</v>
      </c>
      <c r="AD158" s="1"/>
      <c r="AE158" s="8"/>
    </row>
    <row r="159" spans="1:31" ht="12.75">
      <c r="A159" s="9"/>
      <c r="B159" s="8"/>
      <c r="C159" s="22">
        <f t="shared" si="19"/>
        <v>18</v>
      </c>
      <c r="D159" s="23">
        <f t="shared" si="20"/>
        <v>4</v>
      </c>
      <c r="E159" s="9"/>
      <c r="F159" s="23" t="s">
        <v>251</v>
      </c>
      <c r="G159" s="34" t="s">
        <v>254</v>
      </c>
      <c r="H159" s="20"/>
      <c r="I159" s="1">
        <v>1</v>
      </c>
      <c r="J159" s="1">
        <v>1</v>
      </c>
      <c r="K159" s="1">
        <v>1</v>
      </c>
      <c r="L159" s="1">
        <v>0</v>
      </c>
      <c r="M159" s="1">
        <v>1</v>
      </c>
      <c r="N159" s="1">
        <v>1</v>
      </c>
      <c r="O159" s="1">
        <v>1</v>
      </c>
      <c r="P159" s="1">
        <v>0</v>
      </c>
      <c r="Q159" s="1">
        <v>1</v>
      </c>
      <c r="R159" s="1">
        <v>1</v>
      </c>
      <c r="S159" s="1">
        <v>1</v>
      </c>
      <c r="T159" s="1">
        <v>1</v>
      </c>
      <c r="U159" s="1">
        <v>1</v>
      </c>
      <c r="V159" s="62">
        <v>0</v>
      </c>
      <c r="W159" s="1">
        <v>1</v>
      </c>
      <c r="X159" s="1">
        <v>1</v>
      </c>
      <c r="Y159" s="1">
        <v>1</v>
      </c>
      <c r="Z159" s="1">
        <v>1</v>
      </c>
      <c r="AA159" s="1">
        <v>1</v>
      </c>
      <c r="AB159" s="1">
        <v>1</v>
      </c>
      <c r="AC159" s="1">
        <v>1</v>
      </c>
      <c r="AD159" s="1"/>
      <c r="AE159" s="8"/>
    </row>
    <row r="160" spans="1:31" ht="12.75">
      <c r="A160" s="9"/>
      <c r="B160" s="8"/>
      <c r="C160" s="22">
        <f t="shared" si="19"/>
        <v>20</v>
      </c>
      <c r="D160" s="23">
        <f t="shared" si="20"/>
        <v>2</v>
      </c>
      <c r="E160" s="9"/>
      <c r="F160" s="23" t="s">
        <v>252</v>
      </c>
      <c r="G160" s="34" t="s">
        <v>255</v>
      </c>
      <c r="H160" s="20"/>
      <c r="I160" s="1">
        <v>1</v>
      </c>
      <c r="J160" s="1">
        <v>1</v>
      </c>
      <c r="K160" s="1">
        <v>1</v>
      </c>
      <c r="L160" s="1">
        <v>1</v>
      </c>
      <c r="M160" s="1">
        <v>1</v>
      </c>
      <c r="N160" s="1">
        <v>1</v>
      </c>
      <c r="O160" s="1">
        <v>1</v>
      </c>
      <c r="P160" s="1">
        <v>1</v>
      </c>
      <c r="Q160" s="1">
        <v>1</v>
      </c>
      <c r="R160" s="1">
        <v>1</v>
      </c>
      <c r="S160" s="1">
        <v>1</v>
      </c>
      <c r="T160" s="1">
        <v>1</v>
      </c>
      <c r="U160" s="1">
        <v>1</v>
      </c>
      <c r="V160" s="62">
        <v>0</v>
      </c>
      <c r="W160" s="1">
        <v>1</v>
      </c>
      <c r="X160" s="1">
        <v>1</v>
      </c>
      <c r="Y160" s="1">
        <v>1</v>
      </c>
      <c r="Z160" s="1">
        <v>1</v>
      </c>
      <c r="AA160" s="1">
        <v>1</v>
      </c>
      <c r="AB160" s="1">
        <v>1</v>
      </c>
      <c r="AC160" s="1">
        <v>1</v>
      </c>
      <c r="AD160" s="1"/>
      <c r="AE160" s="8"/>
    </row>
    <row r="161" spans="1:31" ht="12.75">
      <c r="A161" s="9"/>
      <c r="B161" s="8"/>
      <c r="C161" s="22">
        <f t="shared" si="19"/>
        <v>20</v>
      </c>
      <c r="D161" s="23">
        <f t="shared" si="20"/>
        <v>2</v>
      </c>
      <c r="E161" s="9"/>
      <c r="F161" s="23" t="s">
        <v>253</v>
      </c>
      <c r="G161" s="34" t="s">
        <v>256</v>
      </c>
      <c r="H161" s="20"/>
      <c r="I161" s="1">
        <v>1</v>
      </c>
      <c r="J161" s="1">
        <v>1</v>
      </c>
      <c r="K161" s="1">
        <v>1</v>
      </c>
      <c r="L161" s="1">
        <v>1</v>
      </c>
      <c r="M161" s="1">
        <v>1</v>
      </c>
      <c r="N161" s="1">
        <v>1</v>
      </c>
      <c r="O161" s="1">
        <v>1</v>
      </c>
      <c r="P161" s="1">
        <v>1</v>
      </c>
      <c r="Q161" s="1">
        <v>1</v>
      </c>
      <c r="R161" s="1">
        <v>1</v>
      </c>
      <c r="S161" s="1">
        <v>1</v>
      </c>
      <c r="T161" s="1">
        <v>1</v>
      </c>
      <c r="U161" s="1">
        <v>1</v>
      </c>
      <c r="V161" s="62">
        <v>0</v>
      </c>
      <c r="W161" s="1">
        <v>1</v>
      </c>
      <c r="X161" s="1">
        <v>1</v>
      </c>
      <c r="Y161" s="1">
        <v>1</v>
      </c>
      <c r="Z161" s="1">
        <v>1</v>
      </c>
      <c r="AA161" s="1">
        <v>1</v>
      </c>
      <c r="AB161" s="1">
        <v>1</v>
      </c>
      <c r="AC161" s="1">
        <v>1</v>
      </c>
      <c r="AD161" s="1"/>
      <c r="AE161" s="8"/>
    </row>
    <row r="162" spans="1:31" ht="12.75">
      <c r="A162" s="9"/>
      <c r="B162" s="8"/>
      <c r="C162" s="22">
        <f t="shared" si="19"/>
        <v>14</v>
      </c>
      <c r="D162" s="23">
        <f t="shared" si="20"/>
        <v>8</v>
      </c>
      <c r="E162" s="9"/>
      <c r="F162" s="23" t="s">
        <v>257</v>
      </c>
      <c r="G162" s="34" t="s">
        <v>432</v>
      </c>
      <c r="H162" s="20"/>
      <c r="I162" s="1">
        <v>0</v>
      </c>
      <c r="J162" s="1">
        <v>0</v>
      </c>
      <c r="K162" s="1">
        <v>1</v>
      </c>
      <c r="L162" s="1">
        <v>0</v>
      </c>
      <c r="M162" s="1">
        <v>1</v>
      </c>
      <c r="N162" s="1">
        <v>1</v>
      </c>
      <c r="O162" s="1">
        <v>1</v>
      </c>
      <c r="P162" s="1">
        <v>0</v>
      </c>
      <c r="Q162" s="1">
        <v>0</v>
      </c>
      <c r="R162" s="1">
        <v>1</v>
      </c>
      <c r="S162" s="1">
        <v>1</v>
      </c>
      <c r="T162" s="1">
        <v>1</v>
      </c>
      <c r="U162" s="1">
        <v>1</v>
      </c>
      <c r="V162" s="1">
        <v>0</v>
      </c>
      <c r="W162" s="1">
        <v>1</v>
      </c>
      <c r="X162" s="1">
        <v>1</v>
      </c>
      <c r="Y162" s="1">
        <v>1</v>
      </c>
      <c r="Z162" s="1">
        <v>1</v>
      </c>
      <c r="AA162" s="1">
        <v>0</v>
      </c>
      <c r="AB162" s="1">
        <v>1</v>
      </c>
      <c r="AC162" s="1">
        <v>1</v>
      </c>
      <c r="AD162" s="1"/>
      <c r="AE162" s="8"/>
    </row>
    <row r="163" spans="1:31" ht="12.75">
      <c r="A163" s="9"/>
      <c r="B163" s="8"/>
      <c r="C163" s="22">
        <f t="shared" si="19"/>
        <v>13</v>
      </c>
      <c r="D163" s="23">
        <f t="shared" si="20"/>
        <v>9</v>
      </c>
      <c r="E163" s="9"/>
      <c r="F163" s="23"/>
      <c r="G163" s="34" t="s">
        <v>258</v>
      </c>
      <c r="H163" s="20"/>
      <c r="I163" s="1">
        <v>1</v>
      </c>
      <c r="J163" s="1">
        <v>1</v>
      </c>
      <c r="K163" s="1">
        <v>1</v>
      </c>
      <c r="L163" s="1">
        <v>0</v>
      </c>
      <c r="M163" s="1">
        <v>1</v>
      </c>
      <c r="N163" s="1">
        <v>1</v>
      </c>
      <c r="O163" s="1">
        <v>0</v>
      </c>
      <c r="P163" s="1">
        <v>0</v>
      </c>
      <c r="Q163" s="1">
        <v>1</v>
      </c>
      <c r="R163" s="1">
        <v>0</v>
      </c>
      <c r="S163" s="1">
        <v>1</v>
      </c>
      <c r="T163" s="1">
        <v>1</v>
      </c>
      <c r="U163" s="1">
        <v>0</v>
      </c>
      <c r="V163" s="1">
        <v>1</v>
      </c>
      <c r="W163" s="1">
        <v>1</v>
      </c>
      <c r="X163" s="1">
        <v>0</v>
      </c>
      <c r="Y163" s="1">
        <v>1</v>
      </c>
      <c r="Z163" s="1">
        <v>1</v>
      </c>
      <c r="AA163" s="1">
        <v>0</v>
      </c>
      <c r="AB163" s="1">
        <v>0</v>
      </c>
      <c r="AC163" s="1">
        <v>1</v>
      </c>
      <c r="AD163" s="1"/>
      <c r="AE163" s="8"/>
    </row>
    <row r="164" spans="1:31" ht="12.75">
      <c r="A164" s="9"/>
      <c r="B164" s="15"/>
      <c r="C164" s="22">
        <f t="shared" si="19"/>
        <v>11</v>
      </c>
      <c r="D164" s="23">
        <f t="shared" si="20"/>
        <v>11</v>
      </c>
      <c r="E164" s="16"/>
      <c r="F164" s="23" t="s">
        <v>259</v>
      </c>
      <c r="G164" s="34" t="s">
        <v>260</v>
      </c>
      <c r="H164" s="21"/>
      <c r="I164" s="1">
        <v>1</v>
      </c>
      <c r="J164" s="1">
        <v>0</v>
      </c>
      <c r="K164" s="1">
        <v>1</v>
      </c>
      <c r="L164" s="1">
        <v>0</v>
      </c>
      <c r="M164" s="1">
        <v>1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1">
        <v>1</v>
      </c>
      <c r="T164" s="1">
        <v>1</v>
      </c>
      <c r="U164" s="1">
        <v>0</v>
      </c>
      <c r="V164" s="1">
        <v>1</v>
      </c>
      <c r="W164" s="1">
        <v>1</v>
      </c>
      <c r="X164" s="1">
        <v>0</v>
      </c>
      <c r="Y164" s="1">
        <v>1</v>
      </c>
      <c r="Z164" s="1">
        <v>1</v>
      </c>
      <c r="AA164" s="1">
        <v>0</v>
      </c>
      <c r="AB164" s="1">
        <v>0</v>
      </c>
      <c r="AC164" s="1">
        <v>1</v>
      </c>
      <c r="AD164" s="1"/>
      <c r="AE164" s="8"/>
    </row>
    <row r="165" spans="1:31" ht="13.5" customHeight="1">
      <c r="A165" s="9"/>
      <c r="B165" s="8"/>
      <c r="C165" s="22">
        <f t="shared" si="19"/>
        <v>9</v>
      </c>
      <c r="D165" s="23">
        <f t="shared" si="20"/>
        <v>13</v>
      </c>
      <c r="E165" s="9"/>
      <c r="F165" s="23" t="s">
        <v>261</v>
      </c>
      <c r="G165" s="34" t="s">
        <v>440</v>
      </c>
      <c r="H165" s="20"/>
      <c r="I165" s="1">
        <v>1</v>
      </c>
      <c r="J165" s="1">
        <v>0</v>
      </c>
      <c r="K165" s="1">
        <v>1</v>
      </c>
      <c r="L165" s="1">
        <v>0</v>
      </c>
      <c r="M165" s="1">
        <v>0</v>
      </c>
      <c r="N165" s="1">
        <v>1</v>
      </c>
      <c r="O165" s="1">
        <v>0</v>
      </c>
      <c r="P165" s="1">
        <v>0</v>
      </c>
      <c r="Q165" s="1">
        <v>0</v>
      </c>
      <c r="R165" s="1">
        <v>0</v>
      </c>
      <c r="S165" s="1">
        <v>1</v>
      </c>
      <c r="T165" s="1">
        <v>0</v>
      </c>
      <c r="U165" s="1">
        <v>0</v>
      </c>
      <c r="V165" s="1">
        <v>1</v>
      </c>
      <c r="W165" s="1">
        <v>1</v>
      </c>
      <c r="X165" s="1">
        <v>0</v>
      </c>
      <c r="Y165" s="1">
        <v>1</v>
      </c>
      <c r="Z165" s="1">
        <v>1</v>
      </c>
      <c r="AA165" s="1">
        <v>0</v>
      </c>
      <c r="AB165" s="1">
        <v>0</v>
      </c>
      <c r="AC165" s="1">
        <v>1</v>
      </c>
      <c r="AD165" s="1"/>
      <c r="AE165" s="8"/>
    </row>
    <row r="166" spans="1:31" ht="12.75">
      <c r="A166" s="9"/>
      <c r="B166" s="8"/>
      <c r="C166" s="22">
        <f t="shared" si="19"/>
        <v>14</v>
      </c>
      <c r="D166" s="23">
        <f t="shared" si="20"/>
        <v>8</v>
      </c>
      <c r="E166" s="9"/>
      <c r="F166" s="23" t="s">
        <v>262</v>
      </c>
      <c r="G166" s="34" t="s">
        <v>263</v>
      </c>
      <c r="H166" s="20"/>
      <c r="I166" s="1">
        <v>1</v>
      </c>
      <c r="J166" s="1">
        <v>1</v>
      </c>
      <c r="K166" s="1">
        <v>1</v>
      </c>
      <c r="L166" s="1">
        <v>0</v>
      </c>
      <c r="M166" s="1">
        <v>1</v>
      </c>
      <c r="N166" s="1">
        <v>1</v>
      </c>
      <c r="O166" s="1">
        <v>0</v>
      </c>
      <c r="P166" s="1">
        <v>0</v>
      </c>
      <c r="Q166" s="1">
        <v>0</v>
      </c>
      <c r="R166" s="1">
        <v>1</v>
      </c>
      <c r="S166" s="1">
        <v>1</v>
      </c>
      <c r="T166" s="1">
        <v>1</v>
      </c>
      <c r="U166" s="1">
        <v>0</v>
      </c>
      <c r="V166" s="1">
        <v>1</v>
      </c>
      <c r="W166" s="1">
        <v>1</v>
      </c>
      <c r="X166" s="1">
        <v>0</v>
      </c>
      <c r="Y166" s="1">
        <v>1</v>
      </c>
      <c r="Z166" s="1">
        <v>1</v>
      </c>
      <c r="AA166" s="1">
        <v>0</v>
      </c>
      <c r="AB166" s="1">
        <v>1</v>
      </c>
      <c r="AC166" s="1">
        <v>1</v>
      </c>
      <c r="AD166" s="1"/>
      <c r="AE166" s="8"/>
    </row>
    <row r="167" spans="1:31" ht="12.75">
      <c r="A167" s="9"/>
      <c r="B167" s="8"/>
      <c r="C167" s="22">
        <f t="shared" si="19"/>
        <v>14</v>
      </c>
      <c r="D167" s="23">
        <f t="shared" si="20"/>
        <v>8</v>
      </c>
      <c r="E167" s="9"/>
      <c r="F167" s="23" t="s">
        <v>264</v>
      </c>
      <c r="G167" s="34" t="s">
        <v>265</v>
      </c>
      <c r="H167" s="20"/>
      <c r="I167" s="1">
        <v>1</v>
      </c>
      <c r="J167" s="1">
        <v>1</v>
      </c>
      <c r="K167" s="1">
        <v>1</v>
      </c>
      <c r="L167" s="1">
        <v>0</v>
      </c>
      <c r="M167" s="1">
        <v>1</v>
      </c>
      <c r="N167" s="1">
        <v>1</v>
      </c>
      <c r="O167" s="1">
        <v>0</v>
      </c>
      <c r="P167" s="1">
        <v>0</v>
      </c>
      <c r="Q167" s="1">
        <v>1</v>
      </c>
      <c r="R167" s="1">
        <v>0</v>
      </c>
      <c r="S167" s="1">
        <v>1</v>
      </c>
      <c r="T167" s="1">
        <v>1</v>
      </c>
      <c r="U167" s="1">
        <v>0</v>
      </c>
      <c r="V167" s="1">
        <v>1</v>
      </c>
      <c r="W167" s="1">
        <v>1</v>
      </c>
      <c r="X167" s="1">
        <v>0</v>
      </c>
      <c r="Y167" s="1">
        <v>1</v>
      </c>
      <c r="Z167" s="1">
        <v>1</v>
      </c>
      <c r="AA167" s="1">
        <v>0</v>
      </c>
      <c r="AB167" s="1">
        <v>1</v>
      </c>
      <c r="AC167" s="1">
        <v>1</v>
      </c>
      <c r="AD167" s="1"/>
      <c r="AE167" s="8"/>
    </row>
    <row r="168" spans="1:31" ht="12.75">
      <c r="A168" s="9"/>
      <c r="B168" s="8"/>
      <c r="C168" s="22">
        <f t="shared" si="19"/>
        <v>16</v>
      </c>
      <c r="D168" s="23">
        <f aca="true" t="shared" si="21" ref="D168:D175">Number_Of_Teams-C168</f>
        <v>6</v>
      </c>
      <c r="E168" s="9"/>
      <c r="F168" s="23" t="s">
        <v>266</v>
      </c>
      <c r="G168" s="34" t="s">
        <v>267</v>
      </c>
      <c r="H168" s="20"/>
      <c r="I168" s="1">
        <v>1</v>
      </c>
      <c r="J168" s="1">
        <v>1</v>
      </c>
      <c r="K168" s="1">
        <v>1</v>
      </c>
      <c r="L168" s="1">
        <v>0</v>
      </c>
      <c r="M168" s="1">
        <v>1</v>
      </c>
      <c r="N168" s="1">
        <v>1</v>
      </c>
      <c r="O168" s="1">
        <v>1</v>
      </c>
      <c r="P168" s="1">
        <v>0</v>
      </c>
      <c r="Q168" s="1">
        <v>1</v>
      </c>
      <c r="R168" s="1">
        <v>1</v>
      </c>
      <c r="S168" s="1">
        <v>1</v>
      </c>
      <c r="T168" s="1">
        <v>1</v>
      </c>
      <c r="U168" s="1">
        <v>0</v>
      </c>
      <c r="V168" s="1">
        <v>1</v>
      </c>
      <c r="W168" s="1">
        <v>1</v>
      </c>
      <c r="X168" s="1">
        <v>0</v>
      </c>
      <c r="Y168" s="1">
        <v>1</v>
      </c>
      <c r="Z168" s="1">
        <v>1</v>
      </c>
      <c r="AA168" s="1">
        <v>0</v>
      </c>
      <c r="AB168" s="1">
        <v>1</v>
      </c>
      <c r="AC168" s="1">
        <v>1</v>
      </c>
      <c r="AD168" s="1"/>
      <c r="AE168" s="8"/>
    </row>
    <row r="169" spans="1:31" ht="12.75">
      <c r="A169" s="9"/>
      <c r="B169" s="8"/>
      <c r="C169" s="22">
        <f t="shared" si="19"/>
        <v>14</v>
      </c>
      <c r="D169" s="23">
        <f t="shared" si="21"/>
        <v>8</v>
      </c>
      <c r="E169" s="9"/>
      <c r="F169" s="23" t="s">
        <v>268</v>
      </c>
      <c r="G169" s="34" t="s">
        <v>269</v>
      </c>
      <c r="H169" s="20"/>
      <c r="I169" s="1">
        <v>1</v>
      </c>
      <c r="J169" s="1">
        <v>1</v>
      </c>
      <c r="K169" s="1">
        <v>1</v>
      </c>
      <c r="L169" s="1">
        <v>0</v>
      </c>
      <c r="M169" s="1">
        <v>1</v>
      </c>
      <c r="N169" s="1">
        <v>1</v>
      </c>
      <c r="O169" s="1">
        <v>0</v>
      </c>
      <c r="P169" s="1">
        <v>0</v>
      </c>
      <c r="Q169" s="1">
        <v>0</v>
      </c>
      <c r="R169" s="1">
        <v>1</v>
      </c>
      <c r="S169" s="1">
        <v>1</v>
      </c>
      <c r="T169" s="1">
        <v>1</v>
      </c>
      <c r="U169" s="1">
        <v>0</v>
      </c>
      <c r="V169" s="1">
        <v>1</v>
      </c>
      <c r="W169" s="1">
        <v>1</v>
      </c>
      <c r="X169" s="1">
        <v>0</v>
      </c>
      <c r="Y169" s="1">
        <v>1</v>
      </c>
      <c r="Z169" s="1">
        <v>1</v>
      </c>
      <c r="AA169" s="1">
        <v>0</v>
      </c>
      <c r="AB169" s="1">
        <v>1</v>
      </c>
      <c r="AC169" s="1">
        <v>1</v>
      </c>
      <c r="AD169" s="1"/>
      <c r="AE169" s="8"/>
    </row>
    <row r="170" spans="1:31" ht="12.75">
      <c r="A170" s="9"/>
      <c r="B170" s="8"/>
      <c r="C170" s="22">
        <f t="shared" si="19"/>
        <v>3</v>
      </c>
      <c r="D170" s="23">
        <f t="shared" si="21"/>
        <v>19</v>
      </c>
      <c r="E170" s="9"/>
      <c r="F170" s="23" t="s">
        <v>270</v>
      </c>
      <c r="G170" s="34" t="s">
        <v>271</v>
      </c>
      <c r="H170" s="20"/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1</v>
      </c>
      <c r="AA170" s="1">
        <v>0</v>
      </c>
      <c r="AB170" s="1">
        <v>0</v>
      </c>
      <c r="AC170" s="1">
        <v>1</v>
      </c>
      <c r="AD170" s="1"/>
      <c r="AE170" s="8"/>
    </row>
    <row r="171" spans="1:31" ht="12.75">
      <c r="A171" s="9"/>
      <c r="B171" s="8"/>
      <c r="C171" s="22">
        <f t="shared" si="19"/>
        <v>5</v>
      </c>
      <c r="D171" s="23">
        <f t="shared" si="21"/>
        <v>17</v>
      </c>
      <c r="E171" s="9"/>
      <c r="F171" s="23" t="s">
        <v>272</v>
      </c>
      <c r="G171" s="34" t="s">
        <v>273</v>
      </c>
      <c r="H171" s="20"/>
      <c r="I171" s="1">
        <v>1</v>
      </c>
      <c r="J171" s="1">
        <v>0</v>
      </c>
      <c r="K171" s="1">
        <v>0</v>
      </c>
      <c r="L171" s="1">
        <v>0</v>
      </c>
      <c r="M171" s="1">
        <v>0</v>
      </c>
      <c r="N171" s="1">
        <v>1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1</v>
      </c>
      <c r="Z171" s="1">
        <v>1</v>
      </c>
      <c r="AA171" s="1">
        <v>0</v>
      </c>
      <c r="AB171" s="1">
        <v>0</v>
      </c>
      <c r="AC171" s="1">
        <v>1</v>
      </c>
      <c r="AD171" s="1"/>
      <c r="AE171" s="8"/>
    </row>
    <row r="172" spans="1:31" ht="12.75">
      <c r="A172" s="9"/>
      <c r="B172" s="8"/>
      <c r="C172" s="22">
        <f t="shared" si="19"/>
        <v>4</v>
      </c>
      <c r="D172" s="23">
        <f t="shared" si="21"/>
        <v>18</v>
      </c>
      <c r="E172" s="9"/>
      <c r="F172" s="23" t="s">
        <v>274</v>
      </c>
      <c r="G172" s="34" t="s">
        <v>275</v>
      </c>
      <c r="H172" s="20"/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1</v>
      </c>
      <c r="Z172" s="1">
        <v>1</v>
      </c>
      <c r="AA172" s="1">
        <v>0</v>
      </c>
      <c r="AB172" s="1">
        <v>0</v>
      </c>
      <c r="AC172" s="1">
        <v>1</v>
      </c>
      <c r="AD172" s="1"/>
      <c r="AE172" s="8"/>
    </row>
    <row r="173" spans="1:31" ht="12.75">
      <c r="A173" s="9"/>
      <c r="B173" s="8"/>
      <c r="C173" s="22">
        <f t="shared" si="19"/>
        <v>7</v>
      </c>
      <c r="D173" s="23">
        <f t="shared" si="21"/>
        <v>15</v>
      </c>
      <c r="E173" s="9"/>
      <c r="F173" s="23" t="s">
        <v>276</v>
      </c>
      <c r="G173" s="34" t="s">
        <v>403</v>
      </c>
      <c r="H173" s="20"/>
      <c r="I173" s="1">
        <v>1</v>
      </c>
      <c r="J173" s="1">
        <v>0</v>
      </c>
      <c r="K173" s="1">
        <v>1</v>
      </c>
      <c r="L173" s="1">
        <v>0</v>
      </c>
      <c r="M173" s="1">
        <v>0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>
        <v>1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1</v>
      </c>
      <c r="Z173" s="1">
        <v>1</v>
      </c>
      <c r="AA173" s="1">
        <v>0</v>
      </c>
      <c r="AB173" s="1">
        <v>0</v>
      </c>
      <c r="AC173" s="1">
        <v>1</v>
      </c>
      <c r="AD173" s="1"/>
      <c r="AE173" s="8"/>
    </row>
    <row r="174" spans="1:31" ht="12.75">
      <c r="A174" s="9"/>
      <c r="B174" s="8"/>
      <c r="C174" s="22">
        <f t="shared" si="19"/>
        <v>3</v>
      </c>
      <c r="D174" s="23">
        <f t="shared" si="21"/>
        <v>19</v>
      </c>
      <c r="E174" s="9"/>
      <c r="F174" s="23" t="s">
        <v>277</v>
      </c>
      <c r="G174" s="34" t="s">
        <v>278</v>
      </c>
      <c r="H174" s="20"/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1</v>
      </c>
      <c r="AA174" s="1">
        <v>0</v>
      </c>
      <c r="AB174" s="1">
        <v>0</v>
      </c>
      <c r="AC174" s="1">
        <v>1</v>
      </c>
      <c r="AD174" s="1"/>
      <c r="AE174" s="8"/>
    </row>
    <row r="175" spans="1:31" ht="12.75">
      <c r="A175" s="9"/>
      <c r="B175" s="8"/>
      <c r="C175" s="22">
        <f t="shared" si="19"/>
        <v>15</v>
      </c>
      <c r="D175" s="23">
        <f t="shared" si="21"/>
        <v>7</v>
      </c>
      <c r="E175" s="9"/>
      <c r="F175" s="23" t="s">
        <v>279</v>
      </c>
      <c r="G175" s="34" t="s">
        <v>280</v>
      </c>
      <c r="H175" s="20"/>
      <c r="I175" s="1">
        <v>1</v>
      </c>
      <c r="J175" s="1">
        <v>1</v>
      </c>
      <c r="K175" s="1">
        <v>0</v>
      </c>
      <c r="L175" s="1">
        <v>0</v>
      </c>
      <c r="M175" s="1">
        <v>1</v>
      </c>
      <c r="N175" s="1">
        <v>1</v>
      </c>
      <c r="O175" s="1">
        <v>1</v>
      </c>
      <c r="P175" s="1">
        <v>0</v>
      </c>
      <c r="Q175" s="1">
        <v>0</v>
      </c>
      <c r="R175" s="1">
        <v>1</v>
      </c>
      <c r="S175" s="1">
        <v>1</v>
      </c>
      <c r="T175" s="1">
        <v>1</v>
      </c>
      <c r="U175" s="1">
        <v>0</v>
      </c>
      <c r="V175" s="1">
        <v>1</v>
      </c>
      <c r="W175" s="1">
        <v>1</v>
      </c>
      <c r="X175" s="1">
        <v>0</v>
      </c>
      <c r="Y175" s="1">
        <v>1</v>
      </c>
      <c r="Z175" s="1">
        <v>1</v>
      </c>
      <c r="AA175" s="1">
        <v>1</v>
      </c>
      <c r="AB175" s="1">
        <v>1</v>
      </c>
      <c r="AC175" s="1">
        <v>1</v>
      </c>
      <c r="AD175" s="1"/>
      <c r="AE175" s="8"/>
    </row>
    <row r="176" spans="1:31" ht="12.75">
      <c r="A176" s="9"/>
      <c r="B176" s="8"/>
      <c r="C176" s="22">
        <f t="shared" si="19"/>
        <v>6</v>
      </c>
      <c r="D176" s="23">
        <f aca="true" t="shared" si="22" ref="D176:D183">Number_Of_Teams-C176</f>
        <v>16</v>
      </c>
      <c r="E176" s="9"/>
      <c r="F176" s="23" t="s">
        <v>281</v>
      </c>
      <c r="G176" s="34" t="s">
        <v>282</v>
      </c>
      <c r="H176" s="20"/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1</v>
      </c>
      <c r="O176" s="1">
        <v>0</v>
      </c>
      <c r="P176" s="1">
        <v>0</v>
      </c>
      <c r="Q176" s="1">
        <v>0</v>
      </c>
      <c r="R176" s="1">
        <v>0</v>
      </c>
      <c r="S176" s="1">
        <v>1</v>
      </c>
      <c r="T176" s="1">
        <v>1</v>
      </c>
      <c r="U176" s="1">
        <v>0</v>
      </c>
      <c r="V176" s="1">
        <v>0</v>
      </c>
      <c r="W176" s="1">
        <v>0</v>
      </c>
      <c r="X176" s="1">
        <v>0</v>
      </c>
      <c r="Y176" s="1">
        <v>1</v>
      </c>
      <c r="Z176" s="1">
        <v>0</v>
      </c>
      <c r="AA176" s="1">
        <v>0</v>
      </c>
      <c r="AB176" s="1">
        <v>0</v>
      </c>
      <c r="AC176" s="1">
        <v>1</v>
      </c>
      <c r="AD176" s="1"/>
      <c r="AE176" s="8"/>
    </row>
    <row r="177" spans="1:31" ht="12.75">
      <c r="A177" s="9"/>
      <c r="B177" s="8"/>
      <c r="C177" s="22">
        <f t="shared" si="19"/>
        <v>14</v>
      </c>
      <c r="D177" s="23">
        <f t="shared" si="22"/>
        <v>8</v>
      </c>
      <c r="E177" s="9"/>
      <c r="F177" s="23" t="s">
        <v>283</v>
      </c>
      <c r="G177" s="34" t="s">
        <v>284</v>
      </c>
      <c r="H177" s="20"/>
      <c r="I177" s="1">
        <v>1</v>
      </c>
      <c r="J177" s="1">
        <v>1</v>
      </c>
      <c r="K177" s="1">
        <v>1</v>
      </c>
      <c r="L177" s="1">
        <v>0</v>
      </c>
      <c r="M177" s="1">
        <v>1</v>
      </c>
      <c r="N177" s="1">
        <v>1</v>
      </c>
      <c r="O177" s="1">
        <v>0</v>
      </c>
      <c r="P177" s="1">
        <v>0</v>
      </c>
      <c r="Q177" s="1">
        <v>0</v>
      </c>
      <c r="R177" s="1">
        <v>1</v>
      </c>
      <c r="S177" s="1">
        <v>1</v>
      </c>
      <c r="T177" s="1">
        <v>1</v>
      </c>
      <c r="U177" s="1">
        <v>0</v>
      </c>
      <c r="V177" s="1">
        <v>1</v>
      </c>
      <c r="W177" s="1">
        <v>1</v>
      </c>
      <c r="X177" s="1">
        <v>0</v>
      </c>
      <c r="Y177" s="1">
        <v>1</v>
      </c>
      <c r="Z177" s="1">
        <v>1</v>
      </c>
      <c r="AA177" s="1">
        <v>0</v>
      </c>
      <c r="AB177" s="1">
        <v>1</v>
      </c>
      <c r="AC177" s="1">
        <v>1</v>
      </c>
      <c r="AD177" s="1"/>
      <c r="AE177" s="8"/>
    </row>
    <row r="178" spans="1:31" ht="12.75">
      <c r="A178" s="9"/>
      <c r="B178" s="8"/>
      <c r="C178" s="22">
        <f t="shared" si="19"/>
        <v>15</v>
      </c>
      <c r="D178" s="23">
        <f t="shared" si="22"/>
        <v>7</v>
      </c>
      <c r="E178" s="9"/>
      <c r="F178" s="23" t="s">
        <v>285</v>
      </c>
      <c r="G178" s="34" t="s">
        <v>286</v>
      </c>
      <c r="H178" s="20"/>
      <c r="I178" s="1">
        <v>1</v>
      </c>
      <c r="J178" s="1">
        <v>1</v>
      </c>
      <c r="K178" s="1">
        <v>1</v>
      </c>
      <c r="L178" s="1">
        <v>0</v>
      </c>
      <c r="M178" s="1">
        <v>1</v>
      </c>
      <c r="N178" s="1">
        <v>1</v>
      </c>
      <c r="O178" s="1">
        <v>0</v>
      </c>
      <c r="P178" s="1">
        <v>0</v>
      </c>
      <c r="Q178" s="1">
        <v>1</v>
      </c>
      <c r="R178" s="1">
        <v>1</v>
      </c>
      <c r="S178" s="1">
        <v>1</v>
      </c>
      <c r="T178" s="1">
        <v>1</v>
      </c>
      <c r="U178" s="1">
        <v>0</v>
      </c>
      <c r="V178" s="1">
        <v>1</v>
      </c>
      <c r="W178" s="1">
        <v>1</v>
      </c>
      <c r="X178" s="1">
        <v>0</v>
      </c>
      <c r="Y178" s="1">
        <v>1</v>
      </c>
      <c r="Z178" s="1">
        <v>1</v>
      </c>
      <c r="AA178" s="1">
        <v>0</v>
      </c>
      <c r="AB178" s="1">
        <v>1</v>
      </c>
      <c r="AC178" s="1">
        <v>1</v>
      </c>
      <c r="AD178" s="1"/>
      <c r="AE178" s="8"/>
    </row>
    <row r="179" spans="1:31" ht="12.75">
      <c r="A179" s="9"/>
      <c r="B179" s="8"/>
      <c r="C179" s="22">
        <f t="shared" si="19"/>
        <v>15</v>
      </c>
      <c r="D179" s="23">
        <f t="shared" si="22"/>
        <v>7</v>
      </c>
      <c r="E179" s="9"/>
      <c r="F179" s="23" t="s">
        <v>287</v>
      </c>
      <c r="G179" s="34" t="s">
        <v>288</v>
      </c>
      <c r="H179" s="20"/>
      <c r="I179" s="1">
        <v>1</v>
      </c>
      <c r="J179" s="1">
        <v>1</v>
      </c>
      <c r="K179" s="1">
        <v>1</v>
      </c>
      <c r="L179" s="1">
        <v>0</v>
      </c>
      <c r="M179" s="1">
        <v>1</v>
      </c>
      <c r="N179" s="1">
        <v>1</v>
      </c>
      <c r="O179" s="1">
        <v>0</v>
      </c>
      <c r="P179" s="1">
        <v>0</v>
      </c>
      <c r="Q179" s="1">
        <v>1</v>
      </c>
      <c r="R179" s="1">
        <v>1</v>
      </c>
      <c r="S179" s="1">
        <v>1</v>
      </c>
      <c r="T179" s="1">
        <v>1</v>
      </c>
      <c r="U179" s="1">
        <v>0</v>
      </c>
      <c r="V179" s="1">
        <v>1</v>
      </c>
      <c r="W179" s="1">
        <v>1</v>
      </c>
      <c r="X179" s="1">
        <v>0</v>
      </c>
      <c r="Y179" s="1">
        <v>1</v>
      </c>
      <c r="Z179" s="1">
        <v>1</v>
      </c>
      <c r="AA179" s="1">
        <v>0</v>
      </c>
      <c r="AB179" s="1">
        <v>1</v>
      </c>
      <c r="AC179" s="1">
        <v>1</v>
      </c>
      <c r="AD179" s="1"/>
      <c r="AE179" s="8"/>
    </row>
    <row r="180" spans="1:31" ht="12.75">
      <c r="A180" s="9"/>
      <c r="B180" s="8"/>
      <c r="C180" s="22">
        <f t="shared" si="19"/>
        <v>15</v>
      </c>
      <c r="D180" s="23">
        <f t="shared" si="22"/>
        <v>7</v>
      </c>
      <c r="E180" s="9"/>
      <c r="F180" s="23" t="s">
        <v>289</v>
      </c>
      <c r="G180" s="34" t="s">
        <v>290</v>
      </c>
      <c r="H180" s="20"/>
      <c r="I180" s="1">
        <v>1</v>
      </c>
      <c r="J180" s="1">
        <v>1</v>
      </c>
      <c r="K180" s="1">
        <v>1</v>
      </c>
      <c r="L180" s="1">
        <v>0</v>
      </c>
      <c r="M180" s="1">
        <v>1</v>
      </c>
      <c r="N180" s="1">
        <v>1</v>
      </c>
      <c r="O180" s="1">
        <v>0</v>
      </c>
      <c r="P180" s="1">
        <v>0</v>
      </c>
      <c r="Q180" s="1">
        <v>1</v>
      </c>
      <c r="R180" s="1">
        <v>1</v>
      </c>
      <c r="S180" s="1">
        <v>1</v>
      </c>
      <c r="T180" s="1">
        <v>1</v>
      </c>
      <c r="U180" s="1">
        <v>0</v>
      </c>
      <c r="V180" s="1">
        <v>1</v>
      </c>
      <c r="W180" s="1">
        <v>1</v>
      </c>
      <c r="X180" s="1">
        <v>0</v>
      </c>
      <c r="Y180" s="1">
        <v>1</v>
      </c>
      <c r="Z180" s="1">
        <v>1</v>
      </c>
      <c r="AA180" s="1">
        <v>0</v>
      </c>
      <c r="AB180" s="1">
        <v>1</v>
      </c>
      <c r="AC180" s="1">
        <v>1</v>
      </c>
      <c r="AD180" s="1"/>
      <c r="AE180" s="8"/>
    </row>
    <row r="181" spans="1:31" ht="12.75">
      <c r="A181" s="9"/>
      <c r="B181" s="8"/>
      <c r="C181" s="22">
        <f t="shared" si="19"/>
        <v>16</v>
      </c>
      <c r="D181" s="23">
        <f t="shared" si="22"/>
        <v>6</v>
      </c>
      <c r="E181" s="9"/>
      <c r="F181" s="23" t="s">
        <v>291</v>
      </c>
      <c r="G181" s="34" t="s">
        <v>292</v>
      </c>
      <c r="H181" s="20"/>
      <c r="I181" s="1">
        <v>1</v>
      </c>
      <c r="J181" s="1">
        <v>1</v>
      </c>
      <c r="K181" s="1">
        <v>1</v>
      </c>
      <c r="L181" s="1">
        <v>0</v>
      </c>
      <c r="M181" s="1">
        <v>1</v>
      </c>
      <c r="N181" s="1">
        <v>1</v>
      </c>
      <c r="O181" s="1">
        <v>0</v>
      </c>
      <c r="P181" s="1">
        <v>0</v>
      </c>
      <c r="Q181" s="1">
        <v>1</v>
      </c>
      <c r="R181" s="1">
        <v>1</v>
      </c>
      <c r="S181" s="1">
        <v>1</v>
      </c>
      <c r="T181" s="1">
        <v>1</v>
      </c>
      <c r="U181" s="1">
        <v>1</v>
      </c>
      <c r="V181" s="1">
        <v>1</v>
      </c>
      <c r="W181" s="1">
        <v>1</v>
      </c>
      <c r="X181" s="1">
        <v>0</v>
      </c>
      <c r="Y181" s="1">
        <v>1</v>
      </c>
      <c r="Z181" s="1">
        <v>1</v>
      </c>
      <c r="AA181" s="1">
        <v>0</v>
      </c>
      <c r="AB181" s="1">
        <v>1</v>
      </c>
      <c r="AC181" s="1">
        <v>1</v>
      </c>
      <c r="AD181" s="1"/>
      <c r="AE181" s="8"/>
    </row>
    <row r="182" spans="1:31" ht="12.75">
      <c r="A182" s="9"/>
      <c r="B182" s="8"/>
      <c r="C182" s="22">
        <f t="shared" si="19"/>
        <v>15</v>
      </c>
      <c r="D182" s="23">
        <f>Number_Of_Teams-C182</f>
        <v>7</v>
      </c>
      <c r="E182" s="9"/>
      <c r="F182" s="23" t="s">
        <v>293</v>
      </c>
      <c r="G182" s="34" t="s">
        <v>424</v>
      </c>
      <c r="H182" s="20"/>
      <c r="I182" s="1">
        <v>1</v>
      </c>
      <c r="J182" s="1">
        <v>1</v>
      </c>
      <c r="K182" s="1">
        <v>1</v>
      </c>
      <c r="L182" s="1">
        <v>0</v>
      </c>
      <c r="M182" s="1">
        <v>1</v>
      </c>
      <c r="N182" s="1">
        <v>1</v>
      </c>
      <c r="O182" s="1">
        <v>0</v>
      </c>
      <c r="P182" s="1">
        <v>0</v>
      </c>
      <c r="Q182" s="1">
        <v>1</v>
      </c>
      <c r="R182" s="1">
        <v>1</v>
      </c>
      <c r="S182" s="1">
        <v>1</v>
      </c>
      <c r="T182" s="1">
        <v>1</v>
      </c>
      <c r="U182" s="1">
        <v>0</v>
      </c>
      <c r="V182" s="1">
        <v>1</v>
      </c>
      <c r="W182" s="1">
        <v>1</v>
      </c>
      <c r="X182" s="1">
        <v>0</v>
      </c>
      <c r="Y182" s="1">
        <v>1</v>
      </c>
      <c r="Z182" s="1">
        <v>1</v>
      </c>
      <c r="AA182" s="1">
        <v>0</v>
      </c>
      <c r="AB182" s="1">
        <v>1</v>
      </c>
      <c r="AC182" s="1">
        <v>1</v>
      </c>
      <c r="AD182" s="1"/>
      <c r="AE182" s="8"/>
    </row>
    <row r="183" spans="1:31" ht="12.75">
      <c r="A183" s="9"/>
      <c r="B183" s="8"/>
      <c r="C183" s="22">
        <f t="shared" si="19"/>
        <v>11</v>
      </c>
      <c r="D183" s="23">
        <f t="shared" si="22"/>
        <v>11</v>
      </c>
      <c r="E183" s="9"/>
      <c r="F183" s="23" t="s">
        <v>462</v>
      </c>
      <c r="G183" s="34" t="s">
        <v>463</v>
      </c>
      <c r="H183" s="20"/>
      <c r="I183" s="62">
        <v>1</v>
      </c>
      <c r="J183" s="62">
        <v>0</v>
      </c>
      <c r="K183" s="62">
        <v>1</v>
      </c>
      <c r="L183" s="62">
        <v>0</v>
      </c>
      <c r="M183" s="62">
        <v>1</v>
      </c>
      <c r="N183" s="62">
        <v>1</v>
      </c>
      <c r="O183" s="62">
        <v>0</v>
      </c>
      <c r="P183" s="62">
        <v>0</v>
      </c>
      <c r="Q183" s="62">
        <v>0</v>
      </c>
      <c r="R183" s="62">
        <v>0</v>
      </c>
      <c r="S183" s="62">
        <v>1</v>
      </c>
      <c r="T183" s="62">
        <v>1</v>
      </c>
      <c r="U183" s="62">
        <v>0</v>
      </c>
      <c r="V183" s="62">
        <v>1</v>
      </c>
      <c r="W183" s="62">
        <v>1</v>
      </c>
      <c r="X183" s="62">
        <v>0</v>
      </c>
      <c r="Y183" s="62">
        <v>1</v>
      </c>
      <c r="Z183" s="62">
        <v>1</v>
      </c>
      <c r="AA183" s="62">
        <v>0</v>
      </c>
      <c r="AB183" s="62">
        <v>0</v>
      </c>
      <c r="AC183" s="62">
        <v>1</v>
      </c>
      <c r="AD183" s="1"/>
      <c r="AE183" s="8"/>
    </row>
    <row r="184" spans="1:31" ht="5.25" customHeight="1">
      <c r="A184" s="9"/>
      <c r="B184" s="8"/>
      <c r="C184" s="22"/>
      <c r="D184" s="23"/>
      <c r="E184" s="9"/>
      <c r="F184" s="23"/>
      <c r="G184" s="32"/>
      <c r="H184" s="2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8"/>
    </row>
    <row r="185" spans="1:31" ht="12.75">
      <c r="A185" s="9"/>
      <c r="B185" s="8"/>
      <c r="C185" s="22"/>
      <c r="D185" s="23"/>
      <c r="E185" s="9"/>
      <c r="F185" s="23"/>
      <c r="G185" s="31" t="s">
        <v>294</v>
      </c>
      <c r="H185" s="2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8"/>
    </row>
    <row r="186" spans="1:31" ht="12.75">
      <c r="A186" s="9"/>
      <c r="B186" s="8"/>
      <c r="C186" s="22">
        <f aca="true" t="shared" si="23" ref="C186:C191">SUM(I186:AD186)</f>
        <v>12</v>
      </c>
      <c r="D186" s="23">
        <f aca="true" t="shared" si="24" ref="D186:D191">Number_Of_Teams-C186</f>
        <v>10</v>
      </c>
      <c r="E186" s="9"/>
      <c r="F186" s="23" t="s">
        <v>219</v>
      </c>
      <c r="G186" s="32" t="s">
        <v>296</v>
      </c>
      <c r="H186" s="20"/>
      <c r="I186" s="1">
        <v>1</v>
      </c>
      <c r="J186" s="1">
        <v>1</v>
      </c>
      <c r="K186" s="1">
        <v>0</v>
      </c>
      <c r="L186" s="1">
        <v>0</v>
      </c>
      <c r="M186" s="1">
        <v>1</v>
      </c>
      <c r="N186" s="1">
        <v>1</v>
      </c>
      <c r="O186" s="1">
        <v>0</v>
      </c>
      <c r="P186" s="1">
        <v>0</v>
      </c>
      <c r="Q186" s="1">
        <v>1</v>
      </c>
      <c r="R186" s="1">
        <v>0</v>
      </c>
      <c r="S186" s="1">
        <v>1</v>
      </c>
      <c r="T186" s="1">
        <v>1</v>
      </c>
      <c r="U186" s="1">
        <v>0</v>
      </c>
      <c r="V186" s="1">
        <v>0</v>
      </c>
      <c r="W186" s="1">
        <v>1</v>
      </c>
      <c r="X186" s="1">
        <v>0</v>
      </c>
      <c r="Y186" s="1">
        <v>1</v>
      </c>
      <c r="Z186" s="1">
        <v>1</v>
      </c>
      <c r="AA186" s="1">
        <v>0</v>
      </c>
      <c r="AB186" s="1">
        <v>1</v>
      </c>
      <c r="AC186" s="1">
        <v>1</v>
      </c>
      <c r="AD186" s="1"/>
      <c r="AE186" s="8"/>
    </row>
    <row r="187" spans="1:31" ht="12.75">
      <c r="A187" s="9"/>
      <c r="B187" s="15"/>
      <c r="C187" s="22">
        <f t="shared" si="23"/>
        <v>13</v>
      </c>
      <c r="D187" s="23">
        <f t="shared" si="24"/>
        <v>9</v>
      </c>
      <c r="E187" s="16"/>
      <c r="F187" s="23" t="s">
        <v>109</v>
      </c>
      <c r="G187" s="32" t="s">
        <v>436</v>
      </c>
      <c r="H187" s="21"/>
      <c r="I187" s="1">
        <v>1</v>
      </c>
      <c r="J187" s="1">
        <v>1</v>
      </c>
      <c r="K187" s="1">
        <v>0</v>
      </c>
      <c r="L187" s="1">
        <v>0</v>
      </c>
      <c r="M187" s="1">
        <v>1</v>
      </c>
      <c r="N187" s="1">
        <v>1</v>
      </c>
      <c r="O187" s="1">
        <v>0</v>
      </c>
      <c r="P187" s="1">
        <v>0</v>
      </c>
      <c r="Q187" s="1">
        <v>1</v>
      </c>
      <c r="R187" s="1">
        <v>1</v>
      </c>
      <c r="S187" s="1">
        <v>1</v>
      </c>
      <c r="T187" s="1">
        <v>1</v>
      </c>
      <c r="U187" s="1">
        <v>1</v>
      </c>
      <c r="V187" s="1">
        <v>0</v>
      </c>
      <c r="W187" s="1">
        <v>1</v>
      </c>
      <c r="X187" s="1">
        <v>0</v>
      </c>
      <c r="Y187" s="1">
        <v>1</v>
      </c>
      <c r="Z187" s="1">
        <v>1</v>
      </c>
      <c r="AA187" s="1">
        <v>0</v>
      </c>
      <c r="AB187" s="1">
        <v>0</v>
      </c>
      <c r="AC187" s="1">
        <v>1</v>
      </c>
      <c r="AD187" s="1"/>
      <c r="AE187" s="8"/>
    </row>
    <row r="188" spans="1:31" ht="12.75">
      <c r="A188" s="9"/>
      <c r="B188" s="15"/>
      <c r="C188" s="22">
        <f t="shared" si="23"/>
        <v>17</v>
      </c>
      <c r="D188" s="23">
        <f t="shared" si="24"/>
        <v>5</v>
      </c>
      <c r="E188" s="16"/>
      <c r="F188" s="23" t="s">
        <v>109</v>
      </c>
      <c r="G188" s="32" t="s">
        <v>297</v>
      </c>
      <c r="H188" s="21"/>
      <c r="I188" s="1">
        <v>0</v>
      </c>
      <c r="J188" s="1">
        <v>1</v>
      </c>
      <c r="K188" s="1">
        <v>1</v>
      </c>
      <c r="L188" s="1">
        <v>1</v>
      </c>
      <c r="M188" s="1">
        <v>1</v>
      </c>
      <c r="N188" s="1">
        <v>1</v>
      </c>
      <c r="O188" s="1">
        <v>1</v>
      </c>
      <c r="P188" s="1">
        <v>0</v>
      </c>
      <c r="Q188" s="1">
        <v>1</v>
      </c>
      <c r="R188" s="1">
        <v>1</v>
      </c>
      <c r="S188" s="1">
        <v>1</v>
      </c>
      <c r="T188" s="1">
        <v>1</v>
      </c>
      <c r="U188" s="1">
        <v>1</v>
      </c>
      <c r="V188" s="1">
        <v>0</v>
      </c>
      <c r="W188" s="1">
        <v>1</v>
      </c>
      <c r="X188" s="1">
        <v>1</v>
      </c>
      <c r="Y188" s="1">
        <v>1</v>
      </c>
      <c r="Z188" s="1">
        <v>1</v>
      </c>
      <c r="AA188" s="1">
        <v>0</v>
      </c>
      <c r="AB188" s="1">
        <v>1</v>
      </c>
      <c r="AC188" s="1">
        <v>1</v>
      </c>
      <c r="AD188" s="1"/>
      <c r="AE188" s="8"/>
    </row>
    <row r="189" spans="1:31" ht="12.75">
      <c r="A189" s="9"/>
      <c r="B189" s="15"/>
      <c r="C189" s="22">
        <f t="shared" si="23"/>
        <v>21</v>
      </c>
      <c r="D189" s="23">
        <f t="shared" si="24"/>
        <v>1</v>
      </c>
      <c r="E189" s="16"/>
      <c r="F189" s="23" t="s">
        <v>149</v>
      </c>
      <c r="G189" s="32" t="s">
        <v>298</v>
      </c>
      <c r="H189" s="21"/>
      <c r="I189" s="1">
        <v>1</v>
      </c>
      <c r="J189" s="1">
        <v>1</v>
      </c>
      <c r="K189" s="1">
        <v>1</v>
      </c>
      <c r="L189" s="1">
        <v>1</v>
      </c>
      <c r="M189" s="1">
        <v>1</v>
      </c>
      <c r="N189" s="1">
        <v>1</v>
      </c>
      <c r="O189" s="1">
        <v>1</v>
      </c>
      <c r="P189" s="1">
        <v>1</v>
      </c>
      <c r="Q189" s="1">
        <v>1</v>
      </c>
      <c r="R189" s="1">
        <v>1</v>
      </c>
      <c r="S189" s="1">
        <v>1</v>
      </c>
      <c r="T189" s="1">
        <v>1</v>
      </c>
      <c r="U189" s="1">
        <v>1</v>
      </c>
      <c r="V189" s="1">
        <v>1</v>
      </c>
      <c r="W189" s="1">
        <v>1</v>
      </c>
      <c r="X189" s="1">
        <v>1</v>
      </c>
      <c r="Y189" s="1">
        <v>1</v>
      </c>
      <c r="Z189" s="1">
        <v>1</v>
      </c>
      <c r="AA189" s="1">
        <v>1</v>
      </c>
      <c r="AB189" s="1">
        <v>1</v>
      </c>
      <c r="AC189" s="1">
        <v>1</v>
      </c>
      <c r="AD189" s="1"/>
      <c r="AE189" s="8"/>
    </row>
    <row r="190" spans="1:31" ht="12.75">
      <c r="A190" s="9"/>
      <c r="B190" s="8"/>
      <c r="C190" s="22">
        <f t="shared" si="23"/>
        <v>21</v>
      </c>
      <c r="D190" s="23">
        <f t="shared" si="24"/>
        <v>1</v>
      </c>
      <c r="E190" s="9"/>
      <c r="F190" s="23" t="s">
        <v>142</v>
      </c>
      <c r="G190" s="32" t="s">
        <v>299</v>
      </c>
      <c r="H190" s="20"/>
      <c r="I190" s="1">
        <v>1</v>
      </c>
      <c r="J190" s="1">
        <v>1</v>
      </c>
      <c r="K190" s="1">
        <v>1</v>
      </c>
      <c r="L190" s="1">
        <v>1</v>
      </c>
      <c r="M190" s="1">
        <v>1</v>
      </c>
      <c r="N190" s="1">
        <v>1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1</v>
      </c>
      <c r="U190" s="1">
        <v>1</v>
      </c>
      <c r="V190" s="1">
        <v>1</v>
      </c>
      <c r="W190" s="1">
        <v>1</v>
      </c>
      <c r="X190" s="1">
        <v>1</v>
      </c>
      <c r="Y190" s="1">
        <v>1</v>
      </c>
      <c r="Z190" s="1">
        <v>1</v>
      </c>
      <c r="AA190" s="1">
        <v>1</v>
      </c>
      <c r="AB190" s="1">
        <v>1</v>
      </c>
      <c r="AC190" s="1">
        <v>1</v>
      </c>
      <c r="AD190" s="1"/>
      <c r="AE190" s="8"/>
    </row>
    <row r="191" spans="1:31" ht="12.75">
      <c r="A191" s="9"/>
      <c r="B191" s="8"/>
      <c r="C191" s="22">
        <f t="shared" si="23"/>
        <v>14</v>
      </c>
      <c r="D191" s="23">
        <f t="shared" si="24"/>
        <v>8</v>
      </c>
      <c r="E191" s="9"/>
      <c r="F191" s="23">
        <v>1</v>
      </c>
      <c r="G191" s="32" t="s">
        <v>295</v>
      </c>
      <c r="H191" s="20"/>
      <c r="I191" s="1">
        <v>1</v>
      </c>
      <c r="J191" s="1">
        <v>1</v>
      </c>
      <c r="K191" s="1">
        <v>0</v>
      </c>
      <c r="L191" s="1">
        <v>0</v>
      </c>
      <c r="M191" s="1">
        <v>1</v>
      </c>
      <c r="N191" s="1">
        <v>1</v>
      </c>
      <c r="O191" s="1">
        <v>0</v>
      </c>
      <c r="P191" s="1">
        <v>0</v>
      </c>
      <c r="Q191" s="1">
        <v>1</v>
      </c>
      <c r="R191" s="1">
        <v>1</v>
      </c>
      <c r="S191" s="1">
        <v>1</v>
      </c>
      <c r="T191" s="1">
        <v>1</v>
      </c>
      <c r="U191" s="1">
        <v>1</v>
      </c>
      <c r="V191" s="1">
        <v>0</v>
      </c>
      <c r="W191" s="1">
        <v>1</v>
      </c>
      <c r="X191" s="1">
        <v>0</v>
      </c>
      <c r="Y191" s="1">
        <v>1</v>
      </c>
      <c r="Z191" s="1">
        <v>1</v>
      </c>
      <c r="AA191" s="1">
        <v>0</v>
      </c>
      <c r="AB191" s="1">
        <v>1</v>
      </c>
      <c r="AC191" s="1">
        <v>1</v>
      </c>
      <c r="AD191" s="1"/>
      <c r="AE191" s="8"/>
    </row>
    <row r="192" spans="1:31" ht="5.25" customHeight="1">
      <c r="A192" s="9"/>
      <c r="B192" s="8"/>
      <c r="C192" s="22"/>
      <c r="D192" s="23"/>
      <c r="E192" s="9"/>
      <c r="F192" s="23"/>
      <c r="G192" s="32"/>
      <c r="H192" s="2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8"/>
    </row>
    <row r="193" spans="1:31" ht="12.75">
      <c r="A193" s="9"/>
      <c r="B193" s="8"/>
      <c r="C193" s="22"/>
      <c r="D193" s="23"/>
      <c r="E193" s="9"/>
      <c r="F193" s="23"/>
      <c r="G193" s="31" t="s">
        <v>300</v>
      </c>
      <c r="H193" s="2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8"/>
    </row>
    <row r="194" spans="1:31" ht="12.75">
      <c r="A194" s="9"/>
      <c r="B194" s="8"/>
      <c r="C194" s="22">
        <f aca="true" t="shared" si="25" ref="C194:C201">SUM(I194:AD194)</f>
        <v>20</v>
      </c>
      <c r="D194" s="23">
        <f aca="true" t="shared" si="26" ref="D194:D201">Number_Of_Teams-C194</f>
        <v>2</v>
      </c>
      <c r="E194" s="9"/>
      <c r="F194" s="23" t="s">
        <v>149</v>
      </c>
      <c r="G194" s="32" t="s">
        <v>302</v>
      </c>
      <c r="H194" s="20"/>
      <c r="I194" s="1">
        <v>1</v>
      </c>
      <c r="J194" s="1">
        <v>1</v>
      </c>
      <c r="K194" s="1">
        <v>1</v>
      </c>
      <c r="L194" s="1">
        <v>1</v>
      </c>
      <c r="M194" s="1">
        <v>1</v>
      </c>
      <c r="N194" s="1">
        <v>1</v>
      </c>
      <c r="O194" s="1">
        <v>1</v>
      </c>
      <c r="P194" s="1">
        <v>0</v>
      </c>
      <c r="Q194" s="1">
        <v>1</v>
      </c>
      <c r="R194" s="1">
        <v>1</v>
      </c>
      <c r="S194" s="1">
        <v>1</v>
      </c>
      <c r="T194" s="1">
        <v>1</v>
      </c>
      <c r="U194" s="1">
        <v>1</v>
      </c>
      <c r="V194" s="1">
        <v>1</v>
      </c>
      <c r="W194" s="1">
        <v>1</v>
      </c>
      <c r="X194" s="1">
        <v>1</v>
      </c>
      <c r="Y194" s="1">
        <v>1</v>
      </c>
      <c r="Z194" s="1">
        <v>1</v>
      </c>
      <c r="AA194" s="1">
        <v>1</v>
      </c>
      <c r="AB194" s="1">
        <v>1</v>
      </c>
      <c r="AC194" s="1">
        <v>1</v>
      </c>
      <c r="AD194" s="1"/>
      <c r="AE194" s="8"/>
    </row>
    <row r="195" spans="1:31" ht="12.75">
      <c r="A195" s="9"/>
      <c r="B195" s="8"/>
      <c r="C195" s="22">
        <f t="shared" si="25"/>
        <v>21</v>
      </c>
      <c r="D195" s="23">
        <f t="shared" si="26"/>
        <v>1</v>
      </c>
      <c r="E195" s="9"/>
      <c r="F195" s="23" t="s">
        <v>143</v>
      </c>
      <c r="G195" s="32" t="s">
        <v>303</v>
      </c>
      <c r="H195" s="20"/>
      <c r="I195" s="1">
        <v>1</v>
      </c>
      <c r="J195" s="1">
        <v>1</v>
      </c>
      <c r="K195" s="1">
        <v>1</v>
      </c>
      <c r="L195" s="1">
        <v>1</v>
      </c>
      <c r="M195" s="1">
        <v>1</v>
      </c>
      <c r="N195" s="1">
        <v>1</v>
      </c>
      <c r="O195" s="1">
        <v>1</v>
      </c>
      <c r="P195" s="1">
        <v>1</v>
      </c>
      <c r="Q195" s="1">
        <v>1</v>
      </c>
      <c r="R195" s="1">
        <v>1</v>
      </c>
      <c r="S195" s="1">
        <v>1</v>
      </c>
      <c r="T195" s="1">
        <v>1</v>
      </c>
      <c r="U195" s="1">
        <v>1</v>
      </c>
      <c r="V195" s="1">
        <v>1</v>
      </c>
      <c r="W195" s="1">
        <v>1</v>
      </c>
      <c r="X195" s="1">
        <v>1</v>
      </c>
      <c r="Y195" s="1">
        <v>1</v>
      </c>
      <c r="Z195" s="1">
        <v>1</v>
      </c>
      <c r="AA195" s="1">
        <v>1</v>
      </c>
      <c r="AB195" s="1">
        <v>1</v>
      </c>
      <c r="AC195" s="1">
        <v>1</v>
      </c>
      <c r="AD195" s="1"/>
      <c r="AE195" s="8"/>
    </row>
    <row r="196" spans="1:31" ht="12.75">
      <c r="A196" s="9"/>
      <c r="B196" s="8"/>
      <c r="C196" s="22">
        <f t="shared" si="25"/>
        <v>21</v>
      </c>
      <c r="D196" s="23">
        <f t="shared" si="26"/>
        <v>1</v>
      </c>
      <c r="E196" s="9"/>
      <c r="F196" s="23" t="s">
        <v>55</v>
      </c>
      <c r="G196" s="32" t="s">
        <v>304</v>
      </c>
      <c r="H196" s="20"/>
      <c r="I196" s="1">
        <v>1</v>
      </c>
      <c r="J196" s="1">
        <v>1</v>
      </c>
      <c r="K196" s="1">
        <v>1</v>
      </c>
      <c r="L196" s="1">
        <v>1</v>
      </c>
      <c r="M196" s="1">
        <v>1</v>
      </c>
      <c r="N196" s="1">
        <v>1</v>
      </c>
      <c r="O196" s="1">
        <v>1</v>
      </c>
      <c r="P196" s="1">
        <v>1</v>
      </c>
      <c r="Q196" s="1">
        <v>1</v>
      </c>
      <c r="R196" s="1">
        <v>1</v>
      </c>
      <c r="S196" s="1">
        <v>1</v>
      </c>
      <c r="T196" s="1">
        <v>1</v>
      </c>
      <c r="U196" s="1">
        <v>1</v>
      </c>
      <c r="V196" s="1">
        <v>1</v>
      </c>
      <c r="W196" s="1">
        <v>1</v>
      </c>
      <c r="X196" s="1">
        <v>1</v>
      </c>
      <c r="Y196" s="1">
        <v>1</v>
      </c>
      <c r="Z196" s="1">
        <v>1</v>
      </c>
      <c r="AA196" s="1">
        <v>1</v>
      </c>
      <c r="AB196" s="1">
        <v>1</v>
      </c>
      <c r="AC196" s="1">
        <v>1</v>
      </c>
      <c r="AD196" s="1"/>
      <c r="AE196" s="8"/>
    </row>
    <row r="197" spans="1:31" ht="12.75">
      <c r="A197" s="9"/>
      <c r="B197" s="8"/>
      <c r="C197" s="22">
        <f t="shared" si="25"/>
        <v>20</v>
      </c>
      <c r="D197" s="23">
        <f t="shared" si="26"/>
        <v>2</v>
      </c>
      <c r="E197" s="9"/>
      <c r="F197" s="23" t="s">
        <v>111</v>
      </c>
      <c r="G197" s="32" t="s">
        <v>305</v>
      </c>
      <c r="H197" s="20"/>
      <c r="I197" s="1">
        <v>1</v>
      </c>
      <c r="J197" s="1">
        <v>1</v>
      </c>
      <c r="K197" s="1">
        <v>1</v>
      </c>
      <c r="L197" s="1">
        <v>1</v>
      </c>
      <c r="M197" s="1">
        <v>1</v>
      </c>
      <c r="N197" s="1">
        <v>1</v>
      </c>
      <c r="O197" s="1">
        <v>1</v>
      </c>
      <c r="P197" s="1">
        <v>1</v>
      </c>
      <c r="Q197" s="1">
        <v>1</v>
      </c>
      <c r="R197" s="1">
        <v>1</v>
      </c>
      <c r="S197" s="1">
        <v>1</v>
      </c>
      <c r="T197" s="1">
        <v>1</v>
      </c>
      <c r="U197" s="1">
        <v>1</v>
      </c>
      <c r="V197" s="1">
        <v>1</v>
      </c>
      <c r="W197" s="1">
        <v>1</v>
      </c>
      <c r="X197" s="1">
        <v>0</v>
      </c>
      <c r="Y197" s="1">
        <v>1</v>
      </c>
      <c r="Z197" s="1">
        <v>1</v>
      </c>
      <c r="AA197" s="1">
        <v>1</v>
      </c>
      <c r="AB197" s="1">
        <v>1</v>
      </c>
      <c r="AC197" s="1">
        <v>1</v>
      </c>
      <c r="AD197" s="1"/>
      <c r="AE197" s="8"/>
    </row>
    <row r="198" spans="1:31" ht="12.75">
      <c r="A198" s="9"/>
      <c r="B198" s="8"/>
      <c r="C198" s="22">
        <f t="shared" si="25"/>
        <v>20</v>
      </c>
      <c r="D198" s="23">
        <f t="shared" si="26"/>
        <v>2</v>
      </c>
      <c r="E198" s="9"/>
      <c r="F198" s="23" t="s">
        <v>146</v>
      </c>
      <c r="G198" s="32" t="s">
        <v>306</v>
      </c>
      <c r="H198" s="20"/>
      <c r="I198" s="1">
        <v>1</v>
      </c>
      <c r="J198" s="1">
        <v>1</v>
      </c>
      <c r="K198" s="1">
        <v>1</v>
      </c>
      <c r="L198" s="1">
        <v>1</v>
      </c>
      <c r="M198" s="1">
        <v>1</v>
      </c>
      <c r="N198" s="1">
        <v>1</v>
      </c>
      <c r="O198" s="1">
        <v>1</v>
      </c>
      <c r="P198" s="1">
        <v>1</v>
      </c>
      <c r="Q198" s="1">
        <v>1</v>
      </c>
      <c r="R198" s="1">
        <v>1</v>
      </c>
      <c r="S198" s="1">
        <v>1</v>
      </c>
      <c r="T198" s="1">
        <v>1</v>
      </c>
      <c r="U198" s="1">
        <v>1</v>
      </c>
      <c r="V198" s="1">
        <v>0</v>
      </c>
      <c r="W198" s="1">
        <v>1</v>
      </c>
      <c r="X198" s="1">
        <v>1</v>
      </c>
      <c r="Y198" s="1">
        <v>1</v>
      </c>
      <c r="Z198" s="1">
        <v>1</v>
      </c>
      <c r="AA198" s="1">
        <v>1</v>
      </c>
      <c r="AB198" s="1">
        <v>1</v>
      </c>
      <c r="AC198" s="1">
        <v>1</v>
      </c>
      <c r="AD198" s="1"/>
      <c r="AE198" s="8"/>
    </row>
    <row r="199" spans="1:31" ht="12.75">
      <c r="A199" s="9"/>
      <c r="B199" s="8"/>
      <c r="C199" s="22">
        <f t="shared" si="25"/>
        <v>21</v>
      </c>
      <c r="D199" s="23">
        <f t="shared" si="26"/>
        <v>1</v>
      </c>
      <c r="E199" s="9"/>
      <c r="F199" s="23" t="s">
        <v>109</v>
      </c>
      <c r="G199" s="32" t="s">
        <v>307</v>
      </c>
      <c r="H199" s="20"/>
      <c r="I199" s="1">
        <v>1</v>
      </c>
      <c r="J199" s="1">
        <v>1</v>
      </c>
      <c r="K199" s="1">
        <v>1</v>
      </c>
      <c r="L199" s="1">
        <v>1</v>
      </c>
      <c r="M199" s="1">
        <v>1</v>
      </c>
      <c r="N199" s="1">
        <v>1</v>
      </c>
      <c r="O199" s="1">
        <v>1</v>
      </c>
      <c r="P199" s="1">
        <v>1</v>
      </c>
      <c r="Q199" s="1">
        <v>1</v>
      </c>
      <c r="R199" s="1">
        <v>1</v>
      </c>
      <c r="S199" s="1">
        <v>1</v>
      </c>
      <c r="T199" s="1">
        <v>1</v>
      </c>
      <c r="U199" s="1">
        <v>1</v>
      </c>
      <c r="V199" s="1">
        <v>1</v>
      </c>
      <c r="W199" s="1">
        <v>1</v>
      </c>
      <c r="X199" s="1">
        <v>1</v>
      </c>
      <c r="Y199" s="1">
        <v>1</v>
      </c>
      <c r="Z199" s="1">
        <v>1</v>
      </c>
      <c r="AA199" s="1">
        <v>1</v>
      </c>
      <c r="AB199" s="1">
        <v>1</v>
      </c>
      <c r="AC199" s="1">
        <v>1</v>
      </c>
      <c r="AD199" s="1"/>
      <c r="AE199" s="8"/>
    </row>
    <row r="200" spans="1:31" ht="12.75">
      <c r="A200" s="9"/>
      <c r="B200" s="8"/>
      <c r="C200" s="22">
        <f t="shared" si="25"/>
        <v>20</v>
      </c>
      <c r="D200" s="23">
        <f t="shared" si="26"/>
        <v>2</v>
      </c>
      <c r="E200" s="9"/>
      <c r="F200" s="23" t="s">
        <v>147</v>
      </c>
      <c r="G200" s="34" t="s">
        <v>308</v>
      </c>
      <c r="H200" s="20"/>
      <c r="I200" s="1">
        <v>1</v>
      </c>
      <c r="J200" s="1">
        <v>1</v>
      </c>
      <c r="K200" s="1">
        <v>1</v>
      </c>
      <c r="L200" s="1">
        <v>1</v>
      </c>
      <c r="M200" s="1">
        <v>1</v>
      </c>
      <c r="N200" s="1">
        <v>1</v>
      </c>
      <c r="O200" s="1">
        <v>0</v>
      </c>
      <c r="P200" s="1">
        <v>1</v>
      </c>
      <c r="Q200" s="1">
        <v>1</v>
      </c>
      <c r="R200" s="1">
        <v>1</v>
      </c>
      <c r="S200" s="1">
        <v>1</v>
      </c>
      <c r="T200" s="1">
        <v>1</v>
      </c>
      <c r="U200" s="1">
        <v>1</v>
      </c>
      <c r="V200" s="1">
        <v>1</v>
      </c>
      <c r="W200" s="1">
        <v>1</v>
      </c>
      <c r="X200" s="1">
        <v>1</v>
      </c>
      <c r="Y200" s="1">
        <v>1</v>
      </c>
      <c r="Z200" s="1">
        <v>1</v>
      </c>
      <c r="AA200" s="1">
        <v>1</v>
      </c>
      <c r="AB200" s="1">
        <v>1</v>
      </c>
      <c r="AC200" s="1">
        <v>1</v>
      </c>
      <c r="AD200" s="1"/>
      <c r="AE200" s="8"/>
    </row>
    <row r="201" spans="1:31" ht="12.75">
      <c r="A201" s="9"/>
      <c r="B201" s="15"/>
      <c r="C201" s="22">
        <f t="shared" si="25"/>
        <v>15</v>
      </c>
      <c r="D201" s="23">
        <f t="shared" si="26"/>
        <v>7</v>
      </c>
      <c r="E201" s="16"/>
      <c r="F201" s="23">
        <v>2</v>
      </c>
      <c r="G201" s="32" t="s">
        <v>301</v>
      </c>
      <c r="H201" s="21"/>
      <c r="I201" s="1">
        <v>1</v>
      </c>
      <c r="J201" s="1">
        <v>1</v>
      </c>
      <c r="K201" s="1">
        <v>1</v>
      </c>
      <c r="L201" s="1">
        <v>0</v>
      </c>
      <c r="M201" s="1">
        <v>1</v>
      </c>
      <c r="N201" s="1">
        <v>1</v>
      </c>
      <c r="O201" s="1">
        <v>0</v>
      </c>
      <c r="P201" s="1">
        <v>0</v>
      </c>
      <c r="Q201" s="1">
        <v>1</v>
      </c>
      <c r="R201" s="1">
        <v>1</v>
      </c>
      <c r="S201" s="1">
        <v>1</v>
      </c>
      <c r="T201" s="1">
        <v>1</v>
      </c>
      <c r="U201" s="1">
        <v>1</v>
      </c>
      <c r="V201" s="1">
        <v>0</v>
      </c>
      <c r="W201" s="1">
        <v>1</v>
      </c>
      <c r="X201" s="1">
        <v>0</v>
      </c>
      <c r="Y201" s="1">
        <v>1</v>
      </c>
      <c r="Z201" s="1">
        <v>1</v>
      </c>
      <c r="AA201" s="1">
        <v>0</v>
      </c>
      <c r="AB201" s="1">
        <v>1</v>
      </c>
      <c r="AC201" s="1">
        <v>1</v>
      </c>
      <c r="AD201" s="1"/>
      <c r="AE201" s="8"/>
    </row>
    <row r="202" spans="1:31" ht="5.25" customHeight="1">
      <c r="A202" s="9"/>
      <c r="B202" s="8"/>
      <c r="C202" s="22"/>
      <c r="D202" s="23"/>
      <c r="E202" s="9"/>
      <c r="F202" s="23"/>
      <c r="G202" s="31"/>
      <c r="H202" s="2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8"/>
    </row>
    <row r="203" spans="1:31" ht="12.75">
      <c r="A203" s="9"/>
      <c r="B203" s="8"/>
      <c r="C203" s="22"/>
      <c r="D203" s="23"/>
      <c r="E203" s="9"/>
      <c r="F203" s="23"/>
      <c r="G203" s="31" t="s">
        <v>309</v>
      </c>
      <c r="H203" s="2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8"/>
    </row>
    <row r="204" spans="1:31" ht="12.75">
      <c r="A204" s="9"/>
      <c r="B204" s="8"/>
      <c r="C204" s="22">
        <f aca="true" t="shared" si="27" ref="C204:C209">SUM(I204:AD204)</f>
        <v>13</v>
      </c>
      <c r="D204" s="23">
        <f aca="true" t="shared" si="28" ref="D204:D209">Number_Of_Teams-C204</f>
        <v>9</v>
      </c>
      <c r="E204" s="9"/>
      <c r="F204" s="23" t="s">
        <v>147</v>
      </c>
      <c r="G204" s="32" t="s">
        <v>311</v>
      </c>
      <c r="H204" s="20"/>
      <c r="I204" s="1">
        <v>1</v>
      </c>
      <c r="J204" s="1">
        <v>1</v>
      </c>
      <c r="K204" s="1">
        <v>1</v>
      </c>
      <c r="L204" s="1">
        <v>1</v>
      </c>
      <c r="M204" s="1">
        <v>1</v>
      </c>
      <c r="N204" s="1">
        <v>1</v>
      </c>
      <c r="O204" s="1">
        <v>0</v>
      </c>
      <c r="P204" s="1">
        <v>0</v>
      </c>
      <c r="Q204" s="1">
        <v>0</v>
      </c>
      <c r="R204" s="1">
        <v>0</v>
      </c>
      <c r="S204" s="1">
        <v>1</v>
      </c>
      <c r="T204" s="1">
        <v>1</v>
      </c>
      <c r="U204" s="1">
        <v>1</v>
      </c>
      <c r="V204" s="1">
        <v>0</v>
      </c>
      <c r="W204" s="1">
        <v>1</v>
      </c>
      <c r="X204" s="1">
        <v>0</v>
      </c>
      <c r="Y204" s="1">
        <v>0</v>
      </c>
      <c r="Z204" s="1">
        <v>1</v>
      </c>
      <c r="AA204" s="1">
        <v>0</v>
      </c>
      <c r="AB204" s="1">
        <v>1</v>
      </c>
      <c r="AC204" s="1">
        <v>1</v>
      </c>
      <c r="AD204" s="1"/>
      <c r="AE204" s="8"/>
    </row>
    <row r="205" spans="1:31" ht="12.75">
      <c r="A205" s="9"/>
      <c r="B205" s="8"/>
      <c r="C205" s="22">
        <f t="shared" si="27"/>
        <v>21</v>
      </c>
      <c r="D205" s="23">
        <f t="shared" si="28"/>
        <v>1</v>
      </c>
      <c r="E205" s="9"/>
      <c r="F205" s="23" t="s">
        <v>143</v>
      </c>
      <c r="G205" s="32" t="s">
        <v>312</v>
      </c>
      <c r="H205" s="20"/>
      <c r="I205" s="1">
        <v>1</v>
      </c>
      <c r="J205" s="1">
        <v>1</v>
      </c>
      <c r="K205" s="1">
        <v>1</v>
      </c>
      <c r="L205" s="1">
        <v>1</v>
      </c>
      <c r="M205" s="1">
        <v>1</v>
      </c>
      <c r="N205" s="1">
        <v>1</v>
      </c>
      <c r="O205" s="1">
        <v>1</v>
      </c>
      <c r="P205" s="1">
        <v>1</v>
      </c>
      <c r="Q205" s="1">
        <v>1</v>
      </c>
      <c r="R205" s="1">
        <v>1</v>
      </c>
      <c r="S205" s="1">
        <v>1</v>
      </c>
      <c r="T205" s="1">
        <v>1</v>
      </c>
      <c r="U205" s="1">
        <v>1</v>
      </c>
      <c r="V205" s="1">
        <v>1</v>
      </c>
      <c r="W205" s="1">
        <v>1</v>
      </c>
      <c r="X205" s="1">
        <v>1</v>
      </c>
      <c r="Y205" s="1">
        <v>1</v>
      </c>
      <c r="Z205" s="1">
        <v>1</v>
      </c>
      <c r="AA205" s="1">
        <v>1</v>
      </c>
      <c r="AB205" s="1">
        <v>1</v>
      </c>
      <c r="AC205" s="1">
        <v>1</v>
      </c>
      <c r="AD205" s="1"/>
      <c r="AE205" s="8"/>
    </row>
    <row r="206" spans="1:31" ht="12.75">
      <c r="A206" s="9"/>
      <c r="B206" s="8"/>
      <c r="C206" s="22">
        <f t="shared" si="27"/>
        <v>21</v>
      </c>
      <c r="D206" s="23">
        <f t="shared" si="28"/>
        <v>1</v>
      </c>
      <c r="E206" s="9"/>
      <c r="F206" s="23" t="s">
        <v>152</v>
      </c>
      <c r="G206" s="32" t="s">
        <v>425</v>
      </c>
      <c r="H206" s="20"/>
      <c r="I206" s="1">
        <v>1</v>
      </c>
      <c r="J206" s="1">
        <v>1</v>
      </c>
      <c r="K206" s="1">
        <v>1</v>
      </c>
      <c r="L206" s="1">
        <v>1</v>
      </c>
      <c r="M206" s="1">
        <v>1</v>
      </c>
      <c r="N206" s="1">
        <v>1</v>
      </c>
      <c r="O206" s="1">
        <v>1</v>
      </c>
      <c r="P206" s="1">
        <v>1</v>
      </c>
      <c r="Q206" s="1">
        <v>1</v>
      </c>
      <c r="R206" s="1">
        <v>1</v>
      </c>
      <c r="S206" s="1">
        <v>1</v>
      </c>
      <c r="T206" s="1">
        <v>1</v>
      </c>
      <c r="U206" s="1">
        <v>1</v>
      </c>
      <c r="V206" s="1">
        <v>1</v>
      </c>
      <c r="W206" s="1">
        <v>1</v>
      </c>
      <c r="X206" s="1">
        <v>1</v>
      </c>
      <c r="Y206" s="1">
        <v>1</v>
      </c>
      <c r="Z206" s="1">
        <v>1</v>
      </c>
      <c r="AA206" s="1">
        <v>1</v>
      </c>
      <c r="AB206" s="1">
        <v>1</v>
      </c>
      <c r="AC206" s="1">
        <v>1</v>
      </c>
      <c r="AD206" s="1"/>
      <c r="AE206" s="8"/>
    </row>
    <row r="207" spans="1:31" ht="12.75">
      <c r="A207" s="9"/>
      <c r="B207" s="8"/>
      <c r="C207" s="22">
        <f t="shared" si="27"/>
        <v>20</v>
      </c>
      <c r="D207" s="23">
        <f t="shared" si="28"/>
        <v>2</v>
      </c>
      <c r="E207" s="9"/>
      <c r="F207" s="23" t="s">
        <v>105</v>
      </c>
      <c r="G207" s="32" t="s">
        <v>313</v>
      </c>
      <c r="H207" s="20"/>
      <c r="I207" s="1">
        <v>1</v>
      </c>
      <c r="J207" s="1">
        <v>1</v>
      </c>
      <c r="K207" s="1">
        <v>1</v>
      </c>
      <c r="L207" s="1">
        <v>1</v>
      </c>
      <c r="M207" s="1">
        <v>1</v>
      </c>
      <c r="N207" s="1">
        <v>1</v>
      </c>
      <c r="O207" s="1">
        <v>1</v>
      </c>
      <c r="P207" s="1">
        <v>1</v>
      </c>
      <c r="Q207" s="1">
        <v>1</v>
      </c>
      <c r="R207" s="1">
        <v>1</v>
      </c>
      <c r="S207" s="1">
        <v>1</v>
      </c>
      <c r="T207" s="1">
        <v>1</v>
      </c>
      <c r="U207" s="1">
        <v>1</v>
      </c>
      <c r="V207" s="1">
        <v>1</v>
      </c>
      <c r="W207" s="1">
        <v>1</v>
      </c>
      <c r="X207" s="1">
        <v>0</v>
      </c>
      <c r="Y207" s="1">
        <v>1</v>
      </c>
      <c r="Z207" s="1">
        <v>1</v>
      </c>
      <c r="AA207" s="1">
        <v>1</v>
      </c>
      <c r="AB207" s="1">
        <v>1</v>
      </c>
      <c r="AC207" s="1">
        <v>1</v>
      </c>
      <c r="AD207" s="1"/>
      <c r="AE207" s="8"/>
    </row>
    <row r="208" spans="1:31" ht="12.75">
      <c r="A208" s="9"/>
      <c r="B208" s="8"/>
      <c r="C208" s="22">
        <f t="shared" si="27"/>
        <v>21</v>
      </c>
      <c r="D208" s="23">
        <f t="shared" si="28"/>
        <v>1</v>
      </c>
      <c r="E208" s="9"/>
      <c r="F208" s="23" t="s">
        <v>55</v>
      </c>
      <c r="G208" s="32" t="s">
        <v>314</v>
      </c>
      <c r="H208" s="20"/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>
        <v>1</v>
      </c>
      <c r="O208" s="1">
        <v>1</v>
      </c>
      <c r="P208" s="1">
        <v>1</v>
      </c>
      <c r="Q208" s="1">
        <v>1</v>
      </c>
      <c r="R208" s="1">
        <v>1</v>
      </c>
      <c r="S208" s="1">
        <v>1</v>
      </c>
      <c r="T208" s="1">
        <v>1</v>
      </c>
      <c r="U208" s="1">
        <v>1</v>
      </c>
      <c r="V208" s="1">
        <v>1</v>
      </c>
      <c r="W208" s="1">
        <v>1</v>
      </c>
      <c r="X208" s="1">
        <v>1</v>
      </c>
      <c r="Y208" s="1">
        <v>1</v>
      </c>
      <c r="Z208" s="1">
        <v>1</v>
      </c>
      <c r="AA208" s="1">
        <v>1</v>
      </c>
      <c r="AB208" s="1">
        <v>1</v>
      </c>
      <c r="AC208" s="1">
        <v>1</v>
      </c>
      <c r="AD208" s="1"/>
      <c r="AE208" s="8"/>
    </row>
    <row r="209" spans="1:31" ht="12.75">
      <c r="A209" s="9"/>
      <c r="B209" s="8"/>
      <c r="C209" s="22">
        <f t="shared" si="27"/>
        <v>16</v>
      </c>
      <c r="D209" s="23">
        <f t="shared" si="28"/>
        <v>6</v>
      </c>
      <c r="E209" s="9"/>
      <c r="F209" s="23">
        <v>5</v>
      </c>
      <c r="G209" s="32" t="s">
        <v>310</v>
      </c>
      <c r="H209" s="20"/>
      <c r="I209" s="1">
        <v>1</v>
      </c>
      <c r="J209" s="1">
        <v>1</v>
      </c>
      <c r="K209" s="1">
        <v>1</v>
      </c>
      <c r="L209" s="1">
        <v>1</v>
      </c>
      <c r="M209" s="1">
        <v>1</v>
      </c>
      <c r="N209" s="1">
        <v>1</v>
      </c>
      <c r="O209" s="1">
        <v>0</v>
      </c>
      <c r="P209" s="1">
        <v>0</v>
      </c>
      <c r="Q209" s="1">
        <v>1</v>
      </c>
      <c r="R209" s="1">
        <v>1</v>
      </c>
      <c r="S209" s="1">
        <v>1</v>
      </c>
      <c r="T209" s="1">
        <v>1</v>
      </c>
      <c r="U209" s="1">
        <v>1</v>
      </c>
      <c r="V209" s="1">
        <v>0</v>
      </c>
      <c r="W209" s="1">
        <v>1</v>
      </c>
      <c r="X209" s="1">
        <v>0</v>
      </c>
      <c r="Y209" s="1">
        <v>1</v>
      </c>
      <c r="Z209" s="1">
        <v>1</v>
      </c>
      <c r="AA209" s="1">
        <v>0</v>
      </c>
      <c r="AB209" s="1">
        <v>1</v>
      </c>
      <c r="AC209" s="1">
        <v>1</v>
      </c>
      <c r="AD209" s="1"/>
      <c r="AE209" s="8"/>
    </row>
    <row r="210" spans="1:31" ht="5.25" customHeight="1">
      <c r="A210" s="9"/>
      <c r="B210" s="8"/>
      <c r="C210" s="22"/>
      <c r="D210" s="23"/>
      <c r="E210" s="9"/>
      <c r="F210" s="23"/>
      <c r="G210" s="33"/>
      <c r="H210" s="2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8"/>
    </row>
    <row r="211" spans="1:31" ht="12.75">
      <c r="A211" s="9"/>
      <c r="B211" s="15"/>
      <c r="C211" s="22"/>
      <c r="D211" s="23"/>
      <c r="E211" s="16"/>
      <c r="F211" s="23"/>
      <c r="G211" s="31" t="s">
        <v>315</v>
      </c>
      <c r="H211" s="2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8"/>
    </row>
    <row r="212" spans="1:31" ht="12.75">
      <c r="A212" s="9"/>
      <c r="B212" s="8"/>
      <c r="C212" s="22">
        <f aca="true" t="shared" si="29" ref="C212:C217">SUM(I212:AD212)</f>
        <v>21</v>
      </c>
      <c r="D212" s="23">
        <f aca="true" t="shared" si="30" ref="D212:D217">Number_Of_Teams-C212</f>
        <v>1</v>
      </c>
      <c r="E212" s="9"/>
      <c r="F212" s="23" t="s">
        <v>219</v>
      </c>
      <c r="G212" s="32" t="s">
        <v>317</v>
      </c>
      <c r="H212" s="20"/>
      <c r="I212" s="1">
        <v>1</v>
      </c>
      <c r="J212" s="1">
        <v>1</v>
      </c>
      <c r="K212" s="1">
        <v>1</v>
      </c>
      <c r="L212" s="1">
        <v>1</v>
      </c>
      <c r="M212" s="1">
        <v>1</v>
      </c>
      <c r="N212" s="1">
        <v>1</v>
      </c>
      <c r="O212" s="1">
        <v>1</v>
      </c>
      <c r="P212" s="1">
        <v>1</v>
      </c>
      <c r="Q212" s="1">
        <v>1</v>
      </c>
      <c r="R212" s="1">
        <v>1</v>
      </c>
      <c r="S212" s="1">
        <v>1</v>
      </c>
      <c r="T212" s="1">
        <v>1</v>
      </c>
      <c r="U212" s="1">
        <v>1</v>
      </c>
      <c r="V212" s="1">
        <v>1</v>
      </c>
      <c r="W212" s="1">
        <v>1</v>
      </c>
      <c r="X212" s="1">
        <v>1</v>
      </c>
      <c r="Y212" s="1">
        <v>1</v>
      </c>
      <c r="Z212" s="1">
        <v>1</v>
      </c>
      <c r="AA212" s="1">
        <v>1</v>
      </c>
      <c r="AB212" s="1">
        <v>1</v>
      </c>
      <c r="AC212" s="1">
        <v>1</v>
      </c>
      <c r="AD212" s="1"/>
      <c r="AE212" s="8"/>
    </row>
    <row r="213" spans="1:31" ht="12.75">
      <c r="A213" s="9"/>
      <c r="B213" s="8"/>
      <c r="C213" s="22">
        <f t="shared" si="29"/>
        <v>20</v>
      </c>
      <c r="D213" s="23">
        <f t="shared" si="30"/>
        <v>2</v>
      </c>
      <c r="E213" s="9"/>
      <c r="F213" s="23" t="s">
        <v>111</v>
      </c>
      <c r="G213" s="32" t="s">
        <v>318</v>
      </c>
      <c r="H213" s="20"/>
      <c r="I213" s="1">
        <v>1</v>
      </c>
      <c r="J213" s="1">
        <v>1</v>
      </c>
      <c r="K213" s="1">
        <v>1</v>
      </c>
      <c r="L213" s="1">
        <v>1</v>
      </c>
      <c r="M213" s="1">
        <v>1</v>
      </c>
      <c r="N213" s="1">
        <v>1</v>
      </c>
      <c r="O213" s="1">
        <v>1</v>
      </c>
      <c r="P213" s="1">
        <v>1</v>
      </c>
      <c r="Q213" s="1">
        <v>1</v>
      </c>
      <c r="R213" s="1">
        <v>1</v>
      </c>
      <c r="S213" s="1">
        <v>1</v>
      </c>
      <c r="T213" s="1">
        <v>1</v>
      </c>
      <c r="U213" s="1">
        <v>1</v>
      </c>
      <c r="V213" s="1">
        <v>0</v>
      </c>
      <c r="W213" s="1">
        <v>1</v>
      </c>
      <c r="X213" s="1">
        <v>1</v>
      </c>
      <c r="Y213" s="1">
        <v>1</v>
      </c>
      <c r="Z213" s="1">
        <v>1</v>
      </c>
      <c r="AA213" s="1">
        <v>1</v>
      </c>
      <c r="AB213" s="1">
        <v>1</v>
      </c>
      <c r="AC213" s="1">
        <v>1</v>
      </c>
      <c r="AD213" s="1"/>
      <c r="AE213" s="8"/>
    </row>
    <row r="214" spans="1:31" ht="12.75">
      <c r="A214" s="9"/>
      <c r="B214" s="8"/>
      <c r="C214" s="22">
        <f t="shared" si="29"/>
        <v>13</v>
      </c>
      <c r="D214" s="23">
        <f t="shared" si="30"/>
        <v>9</v>
      </c>
      <c r="E214" s="9"/>
      <c r="F214" s="23" t="s">
        <v>147</v>
      </c>
      <c r="G214" s="32" t="s">
        <v>319</v>
      </c>
      <c r="H214" s="20"/>
      <c r="I214" s="1">
        <v>1</v>
      </c>
      <c r="J214" s="1">
        <v>0</v>
      </c>
      <c r="K214" s="1">
        <v>1</v>
      </c>
      <c r="L214" s="1">
        <v>0</v>
      </c>
      <c r="M214" s="1">
        <v>1</v>
      </c>
      <c r="N214" s="1">
        <v>1</v>
      </c>
      <c r="O214" s="1">
        <v>0</v>
      </c>
      <c r="P214" s="1">
        <v>0</v>
      </c>
      <c r="Q214" s="1">
        <v>1</v>
      </c>
      <c r="R214" s="1">
        <v>1</v>
      </c>
      <c r="S214" s="1">
        <v>1</v>
      </c>
      <c r="T214" s="1">
        <v>1</v>
      </c>
      <c r="U214" s="1">
        <v>0</v>
      </c>
      <c r="V214" s="1">
        <v>0</v>
      </c>
      <c r="W214" s="1">
        <v>1</v>
      </c>
      <c r="X214" s="1">
        <v>0</v>
      </c>
      <c r="Y214" s="1">
        <v>1</v>
      </c>
      <c r="Z214" s="1">
        <v>1</v>
      </c>
      <c r="AA214" s="1">
        <v>0</v>
      </c>
      <c r="AB214" s="1">
        <v>1</v>
      </c>
      <c r="AC214" s="1">
        <v>1</v>
      </c>
      <c r="AD214" s="1"/>
      <c r="AE214" s="8"/>
    </row>
    <row r="215" spans="1:31" ht="12.75">
      <c r="A215" s="9"/>
      <c r="B215" s="8"/>
      <c r="C215" s="22">
        <f t="shared" si="29"/>
        <v>21</v>
      </c>
      <c r="D215" s="23">
        <f t="shared" si="30"/>
        <v>1</v>
      </c>
      <c r="E215" s="9"/>
      <c r="F215" s="23" t="s">
        <v>149</v>
      </c>
      <c r="G215" s="32" t="s">
        <v>320</v>
      </c>
      <c r="H215" s="20"/>
      <c r="I215" s="1">
        <v>1</v>
      </c>
      <c r="J215" s="1">
        <v>1</v>
      </c>
      <c r="K215" s="1">
        <v>1</v>
      </c>
      <c r="L215" s="1">
        <v>1</v>
      </c>
      <c r="M215" s="1">
        <v>1</v>
      </c>
      <c r="N215" s="1">
        <v>1</v>
      </c>
      <c r="O215" s="1">
        <v>1</v>
      </c>
      <c r="P215" s="1">
        <v>1</v>
      </c>
      <c r="Q215" s="1">
        <v>1</v>
      </c>
      <c r="R215" s="1">
        <v>1</v>
      </c>
      <c r="S215" s="1">
        <v>1</v>
      </c>
      <c r="T215" s="1">
        <v>1</v>
      </c>
      <c r="U215" s="1">
        <v>1</v>
      </c>
      <c r="V215" s="1">
        <v>1</v>
      </c>
      <c r="W215" s="1">
        <v>1</v>
      </c>
      <c r="X215" s="1">
        <v>1</v>
      </c>
      <c r="Y215" s="1">
        <v>1</v>
      </c>
      <c r="Z215" s="1">
        <v>1</v>
      </c>
      <c r="AA215" s="1">
        <v>1</v>
      </c>
      <c r="AB215" s="1">
        <v>1</v>
      </c>
      <c r="AC215" s="1">
        <v>1</v>
      </c>
      <c r="AD215" s="1"/>
      <c r="AE215" s="8"/>
    </row>
    <row r="216" spans="1:31" ht="12.75">
      <c r="A216" s="9"/>
      <c r="B216" s="8"/>
      <c r="C216" s="22">
        <f t="shared" si="29"/>
        <v>21</v>
      </c>
      <c r="D216" s="23">
        <f t="shared" si="30"/>
        <v>1</v>
      </c>
      <c r="E216" s="9"/>
      <c r="F216" s="23" t="s">
        <v>142</v>
      </c>
      <c r="G216" s="32" t="s">
        <v>321</v>
      </c>
      <c r="H216" s="20"/>
      <c r="I216" s="1">
        <v>1</v>
      </c>
      <c r="J216" s="1">
        <v>1</v>
      </c>
      <c r="K216" s="1">
        <v>1</v>
      </c>
      <c r="L216" s="1">
        <v>1</v>
      </c>
      <c r="M216" s="1">
        <v>1</v>
      </c>
      <c r="N216" s="1">
        <v>1</v>
      </c>
      <c r="O216" s="1">
        <v>1</v>
      </c>
      <c r="P216" s="1">
        <v>1</v>
      </c>
      <c r="Q216" s="1">
        <v>1</v>
      </c>
      <c r="R216" s="1">
        <v>1</v>
      </c>
      <c r="S216" s="1">
        <v>1</v>
      </c>
      <c r="T216" s="1">
        <v>1</v>
      </c>
      <c r="U216" s="1">
        <v>1</v>
      </c>
      <c r="V216" s="1">
        <v>1</v>
      </c>
      <c r="W216" s="1">
        <v>1</v>
      </c>
      <c r="X216" s="1">
        <v>1</v>
      </c>
      <c r="Y216" s="1">
        <v>1</v>
      </c>
      <c r="Z216" s="1">
        <v>1</v>
      </c>
      <c r="AA216" s="1">
        <v>1</v>
      </c>
      <c r="AB216" s="1">
        <v>1</v>
      </c>
      <c r="AC216" s="1">
        <v>1</v>
      </c>
      <c r="AD216" s="1"/>
      <c r="AE216" s="8"/>
    </row>
    <row r="217" spans="1:31" ht="12.75">
      <c r="A217" s="9"/>
      <c r="B217" s="8"/>
      <c r="C217" s="22">
        <f t="shared" si="29"/>
        <v>16</v>
      </c>
      <c r="D217" s="23">
        <f t="shared" si="30"/>
        <v>6</v>
      </c>
      <c r="E217" s="9"/>
      <c r="F217" s="23">
        <v>4</v>
      </c>
      <c r="G217" s="32" t="s">
        <v>316</v>
      </c>
      <c r="H217" s="20"/>
      <c r="I217" s="1">
        <v>1</v>
      </c>
      <c r="J217" s="1">
        <v>1</v>
      </c>
      <c r="K217" s="1">
        <v>1</v>
      </c>
      <c r="L217" s="1">
        <v>1</v>
      </c>
      <c r="M217" s="1">
        <v>1</v>
      </c>
      <c r="N217" s="1">
        <v>1</v>
      </c>
      <c r="O217" s="1">
        <v>0</v>
      </c>
      <c r="P217" s="1">
        <v>0</v>
      </c>
      <c r="Q217" s="1">
        <v>1</v>
      </c>
      <c r="R217" s="1">
        <v>1</v>
      </c>
      <c r="S217" s="1">
        <v>1</v>
      </c>
      <c r="T217" s="1">
        <v>1</v>
      </c>
      <c r="U217" s="1">
        <v>1</v>
      </c>
      <c r="V217" s="1">
        <v>0</v>
      </c>
      <c r="W217" s="1">
        <v>1</v>
      </c>
      <c r="X217" s="1">
        <v>0</v>
      </c>
      <c r="Y217" s="1">
        <v>1</v>
      </c>
      <c r="Z217" s="1">
        <v>1</v>
      </c>
      <c r="AA217" s="1">
        <v>0</v>
      </c>
      <c r="AB217" s="1">
        <v>1</v>
      </c>
      <c r="AC217" s="1">
        <v>1</v>
      </c>
      <c r="AD217" s="1"/>
      <c r="AE217" s="8"/>
    </row>
    <row r="218" spans="1:31" ht="5.25" customHeight="1">
      <c r="A218" s="9"/>
      <c r="B218" s="8"/>
      <c r="C218" s="22"/>
      <c r="D218" s="23"/>
      <c r="E218" s="9"/>
      <c r="F218" s="23"/>
      <c r="G218" s="34"/>
      <c r="H218" s="2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8"/>
    </row>
    <row r="219" spans="1:31" ht="12.75">
      <c r="A219" s="9"/>
      <c r="B219" s="8"/>
      <c r="C219" s="22"/>
      <c r="D219" s="23"/>
      <c r="E219" s="9"/>
      <c r="F219" s="23"/>
      <c r="G219" s="31" t="s">
        <v>329</v>
      </c>
      <c r="H219" s="2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8"/>
    </row>
    <row r="220" spans="1:31" ht="12.75">
      <c r="A220" s="9"/>
      <c r="B220" s="15"/>
      <c r="C220" s="22">
        <f aca="true" t="shared" si="31" ref="C220:C225">SUM(I220:AD220)</f>
        <v>21</v>
      </c>
      <c r="D220" s="23">
        <f aca="true" t="shared" si="32" ref="D220:D225">Number_Of_Teams-C220</f>
        <v>1</v>
      </c>
      <c r="E220" s="16"/>
      <c r="F220" s="23" t="s">
        <v>151</v>
      </c>
      <c r="G220" s="34" t="s">
        <v>322</v>
      </c>
      <c r="H220" s="21"/>
      <c r="I220" s="1">
        <v>1</v>
      </c>
      <c r="J220" s="1">
        <v>1</v>
      </c>
      <c r="K220" s="1">
        <v>1</v>
      </c>
      <c r="L220" s="1">
        <v>1</v>
      </c>
      <c r="M220" s="1">
        <v>1</v>
      </c>
      <c r="N220" s="1">
        <v>1</v>
      </c>
      <c r="O220" s="1">
        <v>1</v>
      </c>
      <c r="P220" s="1">
        <v>1</v>
      </c>
      <c r="Q220" s="1">
        <v>1</v>
      </c>
      <c r="R220" s="1">
        <v>1</v>
      </c>
      <c r="S220" s="1">
        <v>1</v>
      </c>
      <c r="T220" s="1">
        <v>1</v>
      </c>
      <c r="U220" s="1">
        <v>1</v>
      </c>
      <c r="V220" s="1">
        <v>1</v>
      </c>
      <c r="W220" s="1">
        <v>1</v>
      </c>
      <c r="X220" s="1">
        <v>1</v>
      </c>
      <c r="Y220" s="1">
        <v>1</v>
      </c>
      <c r="Z220" s="1">
        <v>1</v>
      </c>
      <c r="AA220" s="1">
        <v>1</v>
      </c>
      <c r="AB220" s="1">
        <v>1</v>
      </c>
      <c r="AC220" s="1">
        <v>1</v>
      </c>
      <c r="AD220" s="1"/>
      <c r="AE220" s="8"/>
    </row>
    <row r="221" spans="1:31" ht="12.75">
      <c r="A221" s="9"/>
      <c r="B221" s="8"/>
      <c r="C221" s="22">
        <f t="shared" si="31"/>
        <v>20</v>
      </c>
      <c r="D221" s="23">
        <f t="shared" si="32"/>
        <v>2</v>
      </c>
      <c r="E221" s="9"/>
      <c r="F221" s="23" t="s">
        <v>105</v>
      </c>
      <c r="G221" s="34" t="s">
        <v>323</v>
      </c>
      <c r="H221" s="20"/>
      <c r="I221" s="1">
        <v>1</v>
      </c>
      <c r="J221" s="1">
        <v>1</v>
      </c>
      <c r="K221" s="1">
        <v>1</v>
      </c>
      <c r="L221" s="1">
        <v>1</v>
      </c>
      <c r="M221" s="1">
        <v>1</v>
      </c>
      <c r="N221" s="1">
        <v>1</v>
      </c>
      <c r="O221" s="1">
        <v>0</v>
      </c>
      <c r="P221" s="1">
        <v>1</v>
      </c>
      <c r="Q221" s="1">
        <v>1</v>
      </c>
      <c r="R221" s="1">
        <v>1</v>
      </c>
      <c r="S221" s="1">
        <v>1</v>
      </c>
      <c r="T221" s="1">
        <v>1</v>
      </c>
      <c r="U221" s="1">
        <v>1</v>
      </c>
      <c r="V221" s="1">
        <v>1</v>
      </c>
      <c r="W221" s="1">
        <v>1</v>
      </c>
      <c r="X221" s="1">
        <v>1</v>
      </c>
      <c r="Y221" s="1">
        <v>1</v>
      </c>
      <c r="Z221" s="1">
        <v>1</v>
      </c>
      <c r="AA221" s="1">
        <v>1</v>
      </c>
      <c r="AB221" s="1">
        <v>1</v>
      </c>
      <c r="AC221" s="1">
        <v>1</v>
      </c>
      <c r="AD221" s="1"/>
      <c r="AE221" s="8"/>
    </row>
    <row r="222" spans="1:31" ht="12.75">
      <c r="A222" s="9"/>
      <c r="B222" s="8"/>
      <c r="C222" s="22">
        <f t="shared" si="31"/>
        <v>21</v>
      </c>
      <c r="D222" s="23">
        <f t="shared" si="32"/>
        <v>1</v>
      </c>
      <c r="E222" s="9"/>
      <c r="F222" s="23" t="s">
        <v>148</v>
      </c>
      <c r="G222" s="34" t="s">
        <v>324</v>
      </c>
      <c r="H222" s="20"/>
      <c r="I222" s="1">
        <v>1</v>
      </c>
      <c r="J222" s="1">
        <v>1</v>
      </c>
      <c r="K222" s="1">
        <v>1</v>
      </c>
      <c r="L222" s="1">
        <v>1</v>
      </c>
      <c r="M222" s="1">
        <v>1</v>
      </c>
      <c r="N222" s="1">
        <v>1</v>
      </c>
      <c r="O222" s="1">
        <v>1</v>
      </c>
      <c r="P222" s="1">
        <v>1</v>
      </c>
      <c r="Q222" s="1">
        <v>1</v>
      </c>
      <c r="R222" s="1">
        <v>1</v>
      </c>
      <c r="S222" s="1">
        <v>1</v>
      </c>
      <c r="T222" s="1">
        <v>1</v>
      </c>
      <c r="U222" s="1">
        <v>1</v>
      </c>
      <c r="V222" s="1">
        <v>1</v>
      </c>
      <c r="W222" s="1">
        <v>1</v>
      </c>
      <c r="X222" s="1">
        <v>1</v>
      </c>
      <c r="Y222" s="1">
        <v>1</v>
      </c>
      <c r="Z222" s="1">
        <v>1</v>
      </c>
      <c r="AA222" s="1">
        <v>1</v>
      </c>
      <c r="AB222" s="1">
        <v>1</v>
      </c>
      <c r="AC222" s="1">
        <v>1</v>
      </c>
      <c r="AD222" s="1"/>
      <c r="AE222" s="8"/>
    </row>
    <row r="223" spans="1:31" ht="12.75">
      <c r="A223" s="9"/>
      <c r="B223" s="8"/>
      <c r="C223" s="22">
        <f t="shared" si="31"/>
        <v>20</v>
      </c>
      <c r="D223" s="23">
        <f t="shared" si="32"/>
        <v>2</v>
      </c>
      <c r="E223" s="9"/>
      <c r="F223" s="23" t="s">
        <v>110</v>
      </c>
      <c r="G223" s="34" t="s">
        <v>325</v>
      </c>
      <c r="H223" s="20"/>
      <c r="I223" s="1">
        <v>1</v>
      </c>
      <c r="J223" s="1">
        <v>1</v>
      </c>
      <c r="K223" s="1">
        <v>1</v>
      </c>
      <c r="L223" s="1">
        <v>1</v>
      </c>
      <c r="M223" s="1">
        <v>1</v>
      </c>
      <c r="N223" s="1">
        <v>1</v>
      </c>
      <c r="O223" s="1">
        <v>0</v>
      </c>
      <c r="P223" s="1">
        <v>1</v>
      </c>
      <c r="Q223" s="1">
        <v>1</v>
      </c>
      <c r="R223" s="1">
        <v>1</v>
      </c>
      <c r="S223" s="1">
        <v>1</v>
      </c>
      <c r="T223" s="1">
        <v>1</v>
      </c>
      <c r="U223" s="1">
        <v>1</v>
      </c>
      <c r="V223" s="1">
        <v>1</v>
      </c>
      <c r="W223" s="1">
        <v>1</v>
      </c>
      <c r="X223" s="1">
        <v>1</v>
      </c>
      <c r="Y223" s="1">
        <v>1</v>
      </c>
      <c r="Z223" s="1">
        <v>1</v>
      </c>
      <c r="AA223" s="1">
        <v>1</v>
      </c>
      <c r="AB223" s="1">
        <v>1</v>
      </c>
      <c r="AC223" s="1">
        <v>1</v>
      </c>
      <c r="AD223" s="1"/>
      <c r="AE223" s="8"/>
    </row>
    <row r="224" spans="1:31" ht="12.75">
      <c r="A224" s="9"/>
      <c r="B224" s="8"/>
      <c r="C224" s="22">
        <f t="shared" si="31"/>
        <v>18</v>
      </c>
      <c r="D224" s="23">
        <f t="shared" si="32"/>
        <v>4</v>
      </c>
      <c r="E224" s="9"/>
      <c r="F224" s="23" t="s">
        <v>109</v>
      </c>
      <c r="G224" s="32" t="s">
        <v>326</v>
      </c>
      <c r="H224" s="20"/>
      <c r="I224" s="1">
        <v>1</v>
      </c>
      <c r="J224" s="1">
        <v>1</v>
      </c>
      <c r="K224" s="1">
        <v>1</v>
      </c>
      <c r="L224" s="1">
        <v>1</v>
      </c>
      <c r="M224" s="1">
        <v>1</v>
      </c>
      <c r="N224" s="1">
        <v>1</v>
      </c>
      <c r="O224" s="1">
        <v>1</v>
      </c>
      <c r="P224" s="1">
        <v>0</v>
      </c>
      <c r="Q224" s="1">
        <v>1</v>
      </c>
      <c r="R224" s="1">
        <v>1</v>
      </c>
      <c r="S224" s="1">
        <v>1</v>
      </c>
      <c r="T224" s="1">
        <v>1</v>
      </c>
      <c r="U224" s="1">
        <v>1</v>
      </c>
      <c r="V224" s="1">
        <v>0</v>
      </c>
      <c r="W224" s="1">
        <v>1</v>
      </c>
      <c r="X224" s="1">
        <v>1</v>
      </c>
      <c r="Y224" s="1">
        <v>1</v>
      </c>
      <c r="Z224" s="1">
        <v>1</v>
      </c>
      <c r="AA224" s="1">
        <v>0</v>
      </c>
      <c r="AB224" s="1">
        <v>1</v>
      </c>
      <c r="AC224" s="1">
        <v>1</v>
      </c>
      <c r="AD224" s="1"/>
      <c r="AE224" s="8"/>
    </row>
    <row r="225" spans="1:31" ht="12.75">
      <c r="A225" s="9"/>
      <c r="B225" s="8"/>
      <c r="C225" s="22">
        <f t="shared" si="31"/>
        <v>16</v>
      </c>
      <c r="D225" s="23">
        <f t="shared" si="32"/>
        <v>6</v>
      </c>
      <c r="E225" s="9"/>
      <c r="F225" s="23">
        <v>1</v>
      </c>
      <c r="G225" s="32" t="s">
        <v>327</v>
      </c>
      <c r="H225" s="20"/>
      <c r="I225" s="1">
        <v>1</v>
      </c>
      <c r="J225" s="1">
        <v>1</v>
      </c>
      <c r="K225" s="1">
        <v>1</v>
      </c>
      <c r="L225" s="1">
        <v>1</v>
      </c>
      <c r="M225" s="1">
        <v>1</v>
      </c>
      <c r="N225" s="1">
        <v>1</v>
      </c>
      <c r="O225" s="1">
        <v>0</v>
      </c>
      <c r="P225" s="1">
        <v>0</v>
      </c>
      <c r="Q225" s="1">
        <v>1</v>
      </c>
      <c r="R225" s="1">
        <v>1</v>
      </c>
      <c r="S225" s="1">
        <v>1</v>
      </c>
      <c r="T225" s="1">
        <v>1</v>
      </c>
      <c r="U225" s="1">
        <v>1</v>
      </c>
      <c r="V225" s="1">
        <v>0</v>
      </c>
      <c r="W225" s="1">
        <v>1</v>
      </c>
      <c r="X225" s="1">
        <v>0</v>
      </c>
      <c r="Y225" s="1">
        <v>1</v>
      </c>
      <c r="Z225" s="1">
        <v>1</v>
      </c>
      <c r="AA225" s="1">
        <v>0</v>
      </c>
      <c r="AB225" s="1">
        <v>1</v>
      </c>
      <c r="AC225" s="1">
        <v>1</v>
      </c>
      <c r="AD225" s="1"/>
      <c r="AE225" s="8"/>
    </row>
    <row r="226" spans="1:31" ht="5.25" customHeight="1">
      <c r="A226" s="9"/>
      <c r="B226" s="8"/>
      <c r="C226" s="22"/>
      <c r="D226" s="23"/>
      <c r="E226" s="9"/>
      <c r="F226" s="23"/>
      <c r="G226" s="34"/>
      <c r="H226" s="2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8"/>
    </row>
    <row r="227" spans="1:31" ht="12.75">
      <c r="A227" s="9"/>
      <c r="B227" s="8"/>
      <c r="C227" s="22"/>
      <c r="D227" s="23"/>
      <c r="E227" s="9"/>
      <c r="F227" s="23"/>
      <c r="G227" s="31" t="s">
        <v>328</v>
      </c>
      <c r="H227" s="2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8"/>
    </row>
    <row r="228" spans="1:31" ht="12.75">
      <c r="A228" s="9"/>
      <c r="B228" s="15"/>
      <c r="C228" s="22">
        <f>SUM(I228:AD228)</f>
        <v>21</v>
      </c>
      <c r="D228" s="23">
        <f>Number_Of_Teams-C228</f>
        <v>1</v>
      </c>
      <c r="E228" s="16"/>
      <c r="F228" s="23" t="s">
        <v>143</v>
      </c>
      <c r="G228" s="32" t="s">
        <v>330</v>
      </c>
      <c r="H228" s="21"/>
      <c r="I228" s="1">
        <v>1</v>
      </c>
      <c r="J228" s="1">
        <v>1</v>
      </c>
      <c r="K228" s="1">
        <v>1</v>
      </c>
      <c r="L228" s="1">
        <v>1</v>
      </c>
      <c r="M228" s="1">
        <v>1</v>
      </c>
      <c r="N228" s="1">
        <v>1</v>
      </c>
      <c r="O228" s="1">
        <v>1</v>
      </c>
      <c r="P228" s="1">
        <v>1</v>
      </c>
      <c r="Q228" s="1">
        <v>1</v>
      </c>
      <c r="R228" s="1">
        <v>1</v>
      </c>
      <c r="S228" s="1">
        <v>1</v>
      </c>
      <c r="T228" s="1">
        <v>1</v>
      </c>
      <c r="U228" s="1">
        <v>1</v>
      </c>
      <c r="V228" s="1">
        <v>1</v>
      </c>
      <c r="W228" s="1">
        <v>1</v>
      </c>
      <c r="X228" s="1">
        <v>1</v>
      </c>
      <c r="Y228" s="1">
        <v>1</v>
      </c>
      <c r="Z228" s="1">
        <v>1</v>
      </c>
      <c r="AA228" s="1">
        <v>1</v>
      </c>
      <c r="AB228" s="1">
        <v>1</v>
      </c>
      <c r="AC228" s="1">
        <v>1</v>
      </c>
      <c r="AD228" s="1"/>
      <c r="AE228" s="8"/>
    </row>
    <row r="229" spans="1:31" ht="12.75">
      <c r="A229" s="9"/>
      <c r="B229" s="15"/>
      <c r="C229" s="22">
        <f>SUM(I229:AD229)</f>
        <v>20</v>
      </c>
      <c r="D229" s="23">
        <f>Number_Of_Teams-C229</f>
        <v>2</v>
      </c>
      <c r="E229" s="16"/>
      <c r="F229" s="23" t="s">
        <v>105</v>
      </c>
      <c r="G229" s="32" t="s">
        <v>331</v>
      </c>
      <c r="H229" s="21"/>
      <c r="I229" s="1">
        <v>1</v>
      </c>
      <c r="J229" s="1">
        <v>1</v>
      </c>
      <c r="K229" s="1">
        <v>1</v>
      </c>
      <c r="L229" s="1">
        <v>1</v>
      </c>
      <c r="M229" s="1">
        <v>1</v>
      </c>
      <c r="N229" s="1">
        <v>1</v>
      </c>
      <c r="O229" s="1">
        <v>0</v>
      </c>
      <c r="P229" s="1">
        <v>1</v>
      </c>
      <c r="Q229" s="1">
        <v>1</v>
      </c>
      <c r="R229" s="1">
        <v>1</v>
      </c>
      <c r="S229" s="1">
        <v>1</v>
      </c>
      <c r="T229" s="1">
        <v>1</v>
      </c>
      <c r="U229" s="1">
        <v>1</v>
      </c>
      <c r="V229" s="1">
        <v>1</v>
      </c>
      <c r="W229" s="1">
        <v>1</v>
      </c>
      <c r="X229" s="1">
        <v>1</v>
      </c>
      <c r="Y229" s="1">
        <v>1</v>
      </c>
      <c r="Z229" s="1">
        <v>1</v>
      </c>
      <c r="AA229" s="1">
        <v>1</v>
      </c>
      <c r="AB229" s="1">
        <v>1</v>
      </c>
      <c r="AC229" s="1">
        <v>1</v>
      </c>
      <c r="AD229" s="1"/>
      <c r="AE229" s="8"/>
    </row>
    <row r="230" spans="1:31" ht="12.75">
      <c r="A230" s="9"/>
      <c r="B230" s="15"/>
      <c r="C230" s="22">
        <f>SUM(I230:AD230)</f>
        <v>18</v>
      </c>
      <c r="D230" s="23">
        <f>Number_Of_Teams-C230</f>
        <v>4</v>
      </c>
      <c r="E230" s="16"/>
      <c r="F230" s="23" t="s">
        <v>155</v>
      </c>
      <c r="G230" s="32" t="s">
        <v>332</v>
      </c>
      <c r="H230" s="21"/>
      <c r="I230" s="1">
        <v>1</v>
      </c>
      <c r="J230" s="1">
        <v>1</v>
      </c>
      <c r="K230" s="1">
        <v>1</v>
      </c>
      <c r="L230" s="1">
        <v>1</v>
      </c>
      <c r="M230" s="1">
        <v>1</v>
      </c>
      <c r="N230" s="1">
        <v>1</v>
      </c>
      <c r="O230" s="1">
        <v>1</v>
      </c>
      <c r="P230" s="1">
        <v>0</v>
      </c>
      <c r="Q230" s="1">
        <v>1</v>
      </c>
      <c r="R230" s="1">
        <v>1</v>
      </c>
      <c r="S230" s="1">
        <v>1</v>
      </c>
      <c r="T230" s="1">
        <v>1</v>
      </c>
      <c r="U230" s="1">
        <v>1</v>
      </c>
      <c r="V230" s="1">
        <v>0</v>
      </c>
      <c r="W230" s="1">
        <v>1</v>
      </c>
      <c r="X230" s="1">
        <v>0</v>
      </c>
      <c r="Y230" s="1">
        <v>1</v>
      </c>
      <c r="Z230" s="1">
        <v>1</v>
      </c>
      <c r="AA230" s="1">
        <v>1</v>
      </c>
      <c r="AB230" s="1">
        <v>1</v>
      </c>
      <c r="AC230" s="1">
        <v>1</v>
      </c>
      <c r="AD230" s="1"/>
      <c r="AE230" s="8"/>
    </row>
    <row r="231" spans="1:31" ht="12.75">
      <c r="A231" s="9"/>
      <c r="B231" s="15"/>
      <c r="C231" s="22">
        <f>SUM(I231:AD231)</f>
        <v>16</v>
      </c>
      <c r="D231" s="23">
        <f>Number_Of_Teams-C231</f>
        <v>6</v>
      </c>
      <c r="E231" s="16"/>
      <c r="F231" s="23">
        <v>1</v>
      </c>
      <c r="G231" s="32" t="s">
        <v>333</v>
      </c>
      <c r="H231" s="21"/>
      <c r="I231" s="1">
        <v>1</v>
      </c>
      <c r="J231" s="1">
        <v>1</v>
      </c>
      <c r="K231" s="1">
        <v>1</v>
      </c>
      <c r="L231" s="1">
        <v>1</v>
      </c>
      <c r="M231" s="1">
        <v>1</v>
      </c>
      <c r="N231" s="1">
        <v>1</v>
      </c>
      <c r="O231" s="1">
        <v>0</v>
      </c>
      <c r="P231" s="1">
        <v>0</v>
      </c>
      <c r="Q231" s="1">
        <v>1</v>
      </c>
      <c r="R231" s="1">
        <v>1</v>
      </c>
      <c r="S231" s="1">
        <v>1</v>
      </c>
      <c r="T231" s="1">
        <v>1</v>
      </c>
      <c r="U231" s="1">
        <v>1</v>
      </c>
      <c r="V231" s="1">
        <v>0</v>
      </c>
      <c r="W231" s="1">
        <v>1</v>
      </c>
      <c r="X231" s="1">
        <v>0</v>
      </c>
      <c r="Y231" s="1">
        <v>1</v>
      </c>
      <c r="Z231" s="1">
        <v>1</v>
      </c>
      <c r="AA231" s="1">
        <v>0</v>
      </c>
      <c r="AB231" s="1">
        <v>1</v>
      </c>
      <c r="AC231" s="1">
        <v>1</v>
      </c>
      <c r="AD231" s="1"/>
      <c r="AE231" s="8"/>
    </row>
    <row r="232" spans="1:31" ht="5.25" customHeight="1">
      <c r="A232" s="9"/>
      <c r="B232" s="8"/>
      <c r="C232" s="22"/>
      <c r="D232" s="23"/>
      <c r="E232" s="9"/>
      <c r="F232" s="23"/>
      <c r="G232" s="32"/>
      <c r="H232" s="2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8"/>
    </row>
    <row r="233" spans="1:31" ht="12.75">
      <c r="A233" s="9"/>
      <c r="B233" s="8"/>
      <c r="C233" s="22"/>
      <c r="D233" s="23"/>
      <c r="E233" s="9"/>
      <c r="F233" s="23"/>
      <c r="G233" s="31" t="s">
        <v>339</v>
      </c>
      <c r="H233" s="2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8"/>
    </row>
    <row r="234" spans="1:31" ht="12.75">
      <c r="A234" s="9"/>
      <c r="B234" s="8"/>
      <c r="C234" s="22">
        <f>SUM(I234:AD234)</f>
        <v>21</v>
      </c>
      <c r="D234" s="23">
        <f>Number_Of_Teams-C234</f>
        <v>1</v>
      </c>
      <c r="E234" s="9"/>
      <c r="F234" s="23" t="s">
        <v>150</v>
      </c>
      <c r="G234" s="32" t="s">
        <v>334</v>
      </c>
      <c r="H234" s="20"/>
      <c r="I234" s="1">
        <v>1</v>
      </c>
      <c r="J234" s="1">
        <v>1</v>
      </c>
      <c r="K234" s="1">
        <v>1</v>
      </c>
      <c r="L234" s="1">
        <v>1</v>
      </c>
      <c r="M234" s="1">
        <v>1</v>
      </c>
      <c r="N234" s="1">
        <v>1</v>
      </c>
      <c r="O234" s="1">
        <v>1</v>
      </c>
      <c r="P234" s="1">
        <v>1</v>
      </c>
      <c r="Q234" s="1">
        <v>1</v>
      </c>
      <c r="R234" s="1">
        <v>1</v>
      </c>
      <c r="S234" s="1">
        <v>1</v>
      </c>
      <c r="T234" s="1">
        <v>1</v>
      </c>
      <c r="U234" s="1">
        <v>1</v>
      </c>
      <c r="V234" s="1">
        <v>1</v>
      </c>
      <c r="W234" s="1">
        <v>1</v>
      </c>
      <c r="X234" s="1">
        <v>1</v>
      </c>
      <c r="Y234" s="1">
        <v>1</v>
      </c>
      <c r="Z234" s="1">
        <v>1</v>
      </c>
      <c r="AA234" s="1">
        <v>1</v>
      </c>
      <c r="AB234" s="1">
        <v>1</v>
      </c>
      <c r="AC234" s="1">
        <v>1</v>
      </c>
      <c r="AD234" s="1"/>
      <c r="AE234" s="8"/>
    </row>
    <row r="235" spans="1:31" ht="12.75">
      <c r="A235" s="9"/>
      <c r="B235" s="8"/>
      <c r="C235" s="22">
        <f>SUM(I235:AD235)</f>
        <v>13</v>
      </c>
      <c r="D235" s="23">
        <f>Number_Of_Teams-C235</f>
        <v>9</v>
      </c>
      <c r="E235" s="9"/>
      <c r="F235" s="23" t="s">
        <v>143</v>
      </c>
      <c r="G235" s="32" t="s">
        <v>335</v>
      </c>
      <c r="H235" s="20"/>
      <c r="I235" s="1">
        <v>0</v>
      </c>
      <c r="J235" s="1">
        <v>0</v>
      </c>
      <c r="K235" s="1">
        <v>1</v>
      </c>
      <c r="L235" s="1">
        <v>0</v>
      </c>
      <c r="M235" s="1">
        <v>1</v>
      </c>
      <c r="N235" s="1">
        <v>1</v>
      </c>
      <c r="O235" s="1">
        <v>0</v>
      </c>
      <c r="P235" s="1">
        <v>0</v>
      </c>
      <c r="Q235" s="1">
        <v>1</v>
      </c>
      <c r="R235" s="1">
        <v>1</v>
      </c>
      <c r="S235" s="1">
        <v>1</v>
      </c>
      <c r="T235" s="1">
        <v>1</v>
      </c>
      <c r="U235" s="1">
        <v>1</v>
      </c>
      <c r="V235" s="1">
        <v>0</v>
      </c>
      <c r="W235" s="1">
        <v>1</v>
      </c>
      <c r="X235" s="1">
        <v>0</v>
      </c>
      <c r="Y235" s="1">
        <v>1</v>
      </c>
      <c r="Z235" s="1">
        <v>1</v>
      </c>
      <c r="AA235" s="1">
        <v>0</v>
      </c>
      <c r="AB235" s="1">
        <v>1</v>
      </c>
      <c r="AC235" s="1">
        <v>1</v>
      </c>
      <c r="AD235" s="1"/>
      <c r="AE235" s="8"/>
    </row>
    <row r="236" spans="1:31" ht="12.75">
      <c r="A236" s="9"/>
      <c r="B236" s="8"/>
      <c r="C236" s="22">
        <f>SUM(I236:AD236)</f>
        <v>21</v>
      </c>
      <c r="D236" s="23">
        <f>Number_Of_Teams-C236</f>
        <v>1</v>
      </c>
      <c r="E236" s="9"/>
      <c r="F236" s="23" t="s">
        <v>154</v>
      </c>
      <c r="G236" s="32" t="s">
        <v>336</v>
      </c>
      <c r="H236" s="20"/>
      <c r="I236" s="1">
        <v>1</v>
      </c>
      <c r="J236" s="1">
        <v>1</v>
      </c>
      <c r="K236" s="1">
        <v>1</v>
      </c>
      <c r="L236" s="1">
        <v>1</v>
      </c>
      <c r="M236" s="1">
        <v>1</v>
      </c>
      <c r="N236" s="1">
        <v>1</v>
      </c>
      <c r="O236" s="1">
        <v>1</v>
      </c>
      <c r="P236" s="1">
        <v>1</v>
      </c>
      <c r="Q236" s="1">
        <v>1</v>
      </c>
      <c r="R236" s="1">
        <v>1</v>
      </c>
      <c r="S236" s="1">
        <v>1</v>
      </c>
      <c r="T236" s="1">
        <v>1</v>
      </c>
      <c r="U236" s="1">
        <v>1</v>
      </c>
      <c r="V236" s="1">
        <v>1</v>
      </c>
      <c r="W236" s="1">
        <v>1</v>
      </c>
      <c r="X236" s="1">
        <v>1</v>
      </c>
      <c r="Y236" s="1">
        <v>1</v>
      </c>
      <c r="Z236" s="1">
        <v>1</v>
      </c>
      <c r="AA236" s="1">
        <v>1</v>
      </c>
      <c r="AB236" s="1">
        <v>1</v>
      </c>
      <c r="AC236" s="1">
        <v>1</v>
      </c>
      <c r="AD236" s="1"/>
      <c r="AE236" s="8"/>
    </row>
    <row r="237" spans="1:31" ht="12.75">
      <c r="A237" s="9"/>
      <c r="B237" s="8"/>
      <c r="C237" s="22">
        <f>SUM(I237:AD237)</f>
        <v>21</v>
      </c>
      <c r="D237" s="23">
        <f>Number_Of_Teams-C237</f>
        <v>1</v>
      </c>
      <c r="E237" s="9"/>
      <c r="F237" s="23" t="s">
        <v>109</v>
      </c>
      <c r="G237" s="32" t="s">
        <v>337</v>
      </c>
      <c r="H237" s="20"/>
      <c r="I237" s="1">
        <v>1</v>
      </c>
      <c r="J237" s="1">
        <v>1</v>
      </c>
      <c r="K237" s="1">
        <v>1</v>
      </c>
      <c r="L237" s="1">
        <v>1</v>
      </c>
      <c r="M237" s="1">
        <v>1</v>
      </c>
      <c r="N237" s="1">
        <v>1</v>
      </c>
      <c r="O237" s="1">
        <v>1</v>
      </c>
      <c r="P237" s="1">
        <v>1</v>
      </c>
      <c r="Q237" s="1">
        <v>1</v>
      </c>
      <c r="R237" s="1">
        <v>1</v>
      </c>
      <c r="S237" s="1">
        <v>1</v>
      </c>
      <c r="T237" s="1">
        <v>1</v>
      </c>
      <c r="U237" s="1">
        <v>1</v>
      </c>
      <c r="V237" s="1">
        <v>1</v>
      </c>
      <c r="W237" s="1">
        <v>1</v>
      </c>
      <c r="X237" s="1">
        <v>1</v>
      </c>
      <c r="Y237" s="1">
        <v>1</v>
      </c>
      <c r="Z237" s="1">
        <v>1</v>
      </c>
      <c r="AA237" s="1">
        <v>1</v>
      </c>
      <c r="AB237" s="1">
        <v>1</v>
      </c>
      <c r="AC237" s="1">
        <v>1</v>
      </c>
      <c r="AD237" s="1"/>
      <c r="AE237" s="8"/>
    </row>
    <row r="238" spans="1:31" ht="12.75">
      <c r="A238" s="9"/>
      <c r="B238" s="8"/>
      <c r="C238" s="22">
        <f>SUM(I238:AD238)</f>
        <v>15</v>
      </c>
      <c r="D238" s="23">
        <f>Number_Of_Teams-C238</f>
        <v>7</v>
      </c>
      <c r="E238" s="9"/>
      <c r="F238" s="23">
        <v>1</v>
      </c>
      <c r="G238" s="32" t="s">
        <v>338</v>
      </c>
      <c r="H238" s="20"/>
      <c r="I238" s="1">
        <v>1</v>
      </c>
      <c r="J238" s="1">
        <v>1</v>
      </c>
      <c r="K238" s="1">
        <v>1</v>
      </c>
      <c r="L238" s="1">
        <v>0</v>
      </c>
      <c r="M238" s="1">
        <v>1</v>
      </c>
      <c r="N238" s="1">
        <v>1</v>
      </c>
      <c r="O238" s="1">
        <v>0</v>
      </c>
      <c r="P238" s="1">
        <v>0</v>
      </c>
      <c r="Q238" s="1">
        <v>1</v>
      </c>
      <c r="R238" s="1">
        <v>1</v>
      </c>
      <c r="S238" s="1">
        <v>1</v>
      </c>
      <c r="T238" s="1">
        <v>1</v>
      </c>
      <c r="U238" s="1">
        <v>1</v>
      </c>
      <c r="V238" s="1">
        <v>0</v>
      </c>
      <c r="W238" s="1">
        <v>1</v>
      </c>
      <c r="X238" s="1">
        <v>0</v>
      </c>
      <c r="Y238" s="1">
        <v>1</v>
      </c>
      <c r="Z238" s="1">
        <v>1</v>
      </c>
      <c r="AA238" s="1">
        <v>0</v>
      </c>
      <c r="AB238" s="1">
        <v>1</v>
      </c>
      <c r="AC238" s="1">
        <v>1</v>
      </c>
      <c r="AD238" s="1"/>
      <c r="AE238" s="8"/>
    </row>
    <row r="239" spans="1:31" ht="5.25" customHeight="1">
      <c r="A239" s="9"/>
      <c r="B239" s="8"/>
      <c r="C239" s="22"/>
      <c r="D239" s="23"/>
      <c r="E239" s="9"/>
      <c r="F239" s="23"/>
      <c r="G239" s="34"/>
      <c r="H239" s="2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8"/>
    </row>
    <row r="240" spans="1:31" ht="12.75">
      <c r="A240" s="9"/>
      <c r="B240" s="8"/>
      <c r="C240" s="22"/>
      <c r="D240" s="23"/>
      <c r="E240" s="9"/>
      <c r="F240" s="23"/>
      <c r="G240" s="31" t="s">
        <v>340</v>
      </c>
      <c r="H240" s="2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8"/>
    </row>
    <row r="241" spans="1:31" ht="12.75">
      <c r="A241" s="9"/>
      <c r="B241" s="8"/>
      <c r="C241" s="22">
        <f aca="true" t="shared" si="33" ref="C241:C246">SUM(I241:AD241)</f>
        <v>21</v>
      </c>
      <c r="D241" s="23">
        <f aca="true" t="shared" si="34" ref="D241:D246">Number_Of_Teams-C241</f>
        <v>1</v>
      </c>
      <c r="E241" s="9"/>
      <c r="F241" s="23" t="s">
        <v>148</v>
      </c>
      <c r="G241" s="32" t="s">
        <v>341</v>
      </c>
      <c r="H241" s="20"/>
      <c r="I241" s="1">
        <v>1</v>
      </c>
      <c r="J241" s="1">
        <v>1</v>
      </c>
      <c r="K241" s="1">
        <v>1</v>
      </c>
      <c r="L241" s="1">
        <v>1</v>
      </c>
      <c r="M241" s="1">
        <v>1</v>
      </c>
      <c r="N241" s="1">
        <v>1</v>
      </c>
      <c r="O241" s="1">
        <v>1</v>
      </c>
      <c r="P241" s="1">
        <v>1</v>
      </c>
      <c r="Q241" s="1">
        <v>1</v>
      </c>
      <c r="R241" s="1">
        <v>1</v>
      </c>
      <c r="S241" s="1">
        <v>1</v>
      </c>
      <c r="T241" s="1">
        <v>1</v>
      </c>
      <c r="U241" s="1">
        <v>1</v>
      </c>
      <c r="V241" s="1">
        <v>1</v>
      </c>
      <c r="W241" s="1">
        <v>1</v>
      </c>
      <c r="X241" s="1">
        <v>1</v>
      </c>
      <c r="Y241" s="1">
        <v>1</v>
      </c>
      <c r="Z241" s="1">
        <v>1</v>
      </c>
      <c r="AA241" s="1">
        <v>1</v>
      </c>
      <c r="AB241" s="1">
        <v>1</v>
      </c>
      <c r="AC241" s="1">
        <v>1</v>
      </c>
      <c r="AD241" s="1"/>
      <c r="AE241" s="8"/>
    </row>
    <row r="242" spans="1:31" ht="12.75">
      <c r="A242" s="9"/>
      <c r="B242" s="15"/>
      <c r="C242" s="22">
        <f t="shared" si="33"/>
        <v>21</v>
      </c>
      <c r="D242" s="23">
        <f t="shared" si="34"/>
        <v>1</v>
      </c>
      <c r="E242" s="16"/>
      <c r="F242" s="23" t="s">
        <v>109</v>
      </c>
      <c r="G242" s="32" t="s">
        <v>342</v>
      </c>
      <c r="H242" s="21"/>
      <c r="I242" s="1">
        <v>1</v>
      </c>
      <c r="J242" s="1">
        <v>1</v>
      </c>
      <c r="K242" s="1">
        <v>1</v>
      </c>
      <c r="L242" s="1">
        <v>1</v>
      </c>
      <c r="M242" s="1">
        <v>1</v>
      </c>
      <c r="N242" s="1">
        <v>1</v>
      </c>
      <c r="O242" s="1">
        <v>1</v>
      </c>
      <c r="P242" s="1">
        <v>1</v>
      </c>
      <c r="Q242" s="1">
        <v>1</v>
      </c>
      <c r="R242" s="1">
        <v>1</v>
      </c>
      <c r="S242" s="1">
        <v>1</v>
      </c>
      <c r="T242" s="1">
        <v>1</v>
      </c>
      <c r="U242" s="1">
        <v>1</v>
      </c>
      <c r="V242" s="1">
        <v>1</v>
      </c>
      <c r="W242" s="1">
        <v>1</v>
      </c>
      <c r="X242" s="1">
        <v>1</v>
      </c>
      <c r="Y242" s="1">
        <v>1</v>
      </c>
      <c r="Z242" s="1">
        <v>1</v>
      </c>
      <c r="AA242" s="1">
        <v>1</v>
      </c>
      <c r="AB242" s="1">
        <v>1</v>
      </c>
      <c r="AC242" s="1">
        <v>1</v>
      </c>
      <c r="AD242" s="1"/>
      <c r="AE242" s="8"/>
    </row>
    <row r="243" spans="1:31" ht="12.75">
      <c r="A243" s="9"/>
      <c r="B243" s="15"/>
      <c r="C243" s="22">
        <f t="shared" si="33"/>
        <v>20</v>
      </c>
      <c r="D243" s="23">
        <f t="shared" si="34"/>
        <v>2</v>
      </c>
      <c r="E243" s="16"/>
      <c r="F243" s="23" t="s">
        <v>149</v>
      </c>
      <c r="G243" s="32" t="s">
        <v>343</v>
      </c>
      <c r="H243" s="21"/>
      <c r="I243" s="1">
        <v>1</v>
      </c>
      <c r="J243" s="1">
        <v>1</v>
      </c>
      <c r="K243" s="1">
        <v>1</v>
      </c>
      <c r="L243" s="1">
        <v>1</v>
      </c>
      <c r="M243" s="1">
        <v>1</v>
      </c>
      <c r="N243" s="1">
        <v>1</v>
      </c>
      <c r="O243" s="1">
        <v>0</v>
      </c>
      <c r="P243" s="1">
        <v>1</v>
      </c>
      <c r="Q243" s="1">
        <v>1</v>
      </c>
      <c r="R243" s="1">
        <v>1</v>
      </c>
      <c r="S243" s="1">
        <v>1</v>
      </c>
      <c r="T243" s="1">
        <v>1</v>
      </c>
      <c r="U243" s="1">
        <v>1</v>
      </c>
      <c r="V243" s="1">
        <v>1</v>
      </c>
      <c r="W243" s="1">
        <v>1</v>
      </c>
      <c r="X243" s="1">
        <v>1</v>
      </c>
      <c r="Y243" s="1">
        <v>1</v>
      </c>
      <c r="Z243" s="1">
        <v>1</v>
      </c>
      <c r="AA243" s="1">
        <v>1</v>
      </c>
      <c r="AB243" s="1">
        <v>1</v>
      </c>
      <c r="AC243" s="1">
        <v>1</v>
      </c>
      <c r="AD243" s="1"/>
      <c r="AE243" s="8"/>
    </row>
    <row r="244" spans="1:31" ht="12.75">
      <c r="A244" s="9"/>
      <c r="B244" s="15"/>
      <c r="C244" s="22">
        <f t="shared" si="33"/>
        <v>21</v>
      </c>
      <c r="D244" s="23">
        <f t="shared" si="34"/>
        <v>1</v>
      </c>
      <c r="E244" s="16"/>
      <c r="F244" s="23" t="s">
        <v>105</v>
      </c>
      <c r="G244" s="32" t="s">
        <v>344</v>
      </c>
      <c r="H244" s="21"/>
      <c r="I244" s="1">
        <v>1</v>
      </c>
      <c r="J244" s="1">
        <v>1</v>
      </c>
      <c r="K244" s="1">
        <v>1</v>
      </c>
      <c r="L244" s="1">
        <v>1</v>
      </c>
      <c r="M244" s="1">
        <v>1</v>
      </c>
      <c r="N244" s="1">
        <v>1</v>
      </c>
      <c r="O244" s="1">
        <v>1</v>
      </c>
      <c r="P244" s="1">
        <v>1</v>
      </c>
      <c r="Q244" s="1">
        <v>1</v>
      </c>
      <c r="R244" s="1">
        <v>1</v>
      </c>
      <c r="S244" s="1">
        <v>1</v>
      </c>
      <c r="T244" s="1">
        <v>1</v>
      </c>
      <c r="U244" s="1">
        <v>1</v>
      </c>
      <c r="V244" s="1">
        <v>1</v>
      </c>
      <c r="W244" s="1">
        <v>1</v>
      </c>
      <c r="X244" s="1">
        <v>1</v>
      </c>
      <c r="Y244" s="1">
        <v>1</v>
      </c>
      <c r="Z244" s="1">
        <v>1</v>
      </c>
      <c r="AA244" s="1">
        <v>1</v>
      </c>
      <c r="AB244" s="1">
        <v>1</v>
      </c>
      <c r="AC244" s="1">
        <v>1</v>
      </c>
      <c r="AD244" s="1"/>
      <c r="AE244" s="8"/>
    </row>
    <row r="245" spans="1:31" ht="12.75">
      <c r="A245" s="9"/>
      <c r="B245" s="15"/>
      <c r="C245" s="22">
        <f t="shared" si="33"/>
        <v>14</v>
      </c>
      <c r="D245" s="23">
        <f t="shared" si="34"/>
        <v>8</v>
      </c>
      <c r="E245" s="16"/>
      <c r="F245" s="23" t="s">
        <v>55</v>
      </c>
      <c r="G245" s="32" t="s">
        <v>345</v>
      </c>
      <c r="H245" s="21"/>
      <c r="I245" s="1">
        <v>1</v>
      </c>
      <c r="J245" s="1">
        <v>0</v>
      </c>
      <c r="K245" s="1">
        <v>1</v>
      </c>
      <c r="L245" s="1">
        <v>0</v>
      </c>
      <c r="M245" s="1">
        <v>1</v>
      </c>
      <c r="N245" s="1">
        <v>1</v>
      </c>
      <c r="O245" s="1">
        <v>0</v>
      </c>
      <c r="P245" s="1">
        <v>0</v>
      </c>
      <c r="Q245" s="1">
        <v>1</v>
      </c>
      <c r="R245" s="1">
        <v>1</v>
      </c>
      <c r="S245" s="1">
        <v>1</v>
      </c>
      <c r="T245" s="1">
        <v>1</v>
      </c>
      <c r="U245" s="1">
        <v>0</v>
      </c>
      <c r="V245" s="1">
        <v>1</v>
      </c>
      <c r="W245" s="1">
        <v>1</v>
      </c>
      <c r="X245" s="1">
        <v>0</v>
      </c>
      <c r="Y245" s="1">
        <v>1</v>
      </c>
      <c r="Z245" s="1">
        <v>1</v>
      </c>
      <c r="AA245" s="1">
        <v>0</v>
      </c>
      <c r="AB245" s="1">
        <v>1</v>
      </c>
      <c r="AC245" s="1">
        <v>1</v>
      </c>
      <c r="AD245" s="1"/>
      <c r="AE245" s="8"/>
    </row>
    <row r="246" spans="1:31" ht="12.75">
      <c r="A246" s="9"/>
      <c r="B246" s="8"/>
      <c r="C246" s="22">
        <f t="shared" si="33"/>
        <v>14</v>
      </c>
      <c r="D246" s="23">
        <f t="shared" si="34"/>
        <v>8</v>
      </c>
      <c r="E246" s="9"/>
      <c r="F246" s="23">
        <v>2</v>
      </c>
      <c r="G246" s="32" t="s">
        <v>346</v>
      </c>
      <c r="H246" s="20"/>
      <c r="I246" s="1">
        <v>1</v>
      </c>
      <c r="J246" s="1">
        <v>1</v>
      </c>
      <c r="K246" s="1">
        <v>1</v>
      </c>
      <c r="L246" s="1">
        <v>0</v>
      </c>
      <c r="M246" s="1">
        <v>1</v>
      </c>
      <c r="N246" s="1">
        <v>1</v>
      </c>
      <c r="O246" s="1">
        <v>0</v>
      </c>
      <c r="P246" s="1">
        <v>0</v>
      </c>
      <c r="Q246" s="1">
        <v>1</v>
      </c>
      <c r="R246" s="1">
        <v>1</v>
      </c>
      <c r="S246" s="1">
        <v>1</v>
      </c>
      <c r="T246" s="1">
        <v>1</v>
      </c>
      <c r="U246" s="1">
        <v>0</v>
      </c>
      <c r="V246" s="1">
        <v>0</v>
      </c>
      <c r="W246" s="1">
        <v>1</v>
      </c>
      <c r="X246" s="1">
        <v>0</v>
      </c>
      <c r="Y246" s="1">
        <v>1</v>
      </c>
      <c r="Z246" s="1">
        <v>1</v>
      </c>
      <c r="AA246" s="1">
        <v>0</v>
      </c>
      <c r="AB246" s="1">
        <v>1</v>
      </c>
      <c r="AC246" s="1">
        <v>1</v>
      </c>
      <c r="AD246" s="1"/>
      <c r="AE246" s="8"/>
    </row>
    <row r="247" spans="1:31" ht="5.25" customHeight="1">
      <c r="A247" s="9"/>
      <c r="B247" s="8"/>
      <c r="C247" s="22"/>
      <c r="D247" s="23"/>
      <c r="E247" s="9"/>
      <c r="F247" s="23"/>
      <c r="G247" s="32"/>
      <c r="H247" s="2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8"/>
    </row>
    <row r="248" spans="1:31" ht="12.75">
      <c r="A248" s="9"/>
      <c r="B248" s="8"/>
      <c r="C248" s="22"/>
      <c r="D248" s="23"/>
      <c r="E248" s="9"/>
      <c r="F248" s="23"/>
      <c r="G248" s="31" t="s">
        <v>347</v>
      </c>
      <c r="H248" s="2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8"/>
    </row>
    <row r="249" spans="1:31" ht="12.75">
      <c r="A249" s="9"/>
      <c r="B249" s="8"/>
      <c r="C249" s="22">
        <f aca="true" t="shared" si="35" ref="C249:C255">SUM(I249:AD249)</f>
        <v>21</v>
      </c>
      <c r="D249" s="23">
        <f aca="true" t="shared" si="36" ref="D249:D255">Number_Of_Teams-C249</f>
        <v>1</v>
      </c>
      <c r="E249" s="9"/>
      <c r="F249" s="23" t="s">
        <v>152</v>
      </c>
      <c r="G249" s="32" t="s">
        <v>348</v>
      </c>
      <c r="H249" s="20"/>
      <c r="I249" s="1">
        <v>1</v>
      </c>
      <c r="J249" s="1">
        <v>1</v>
      </c>
      <c r="K249" s="1">
        <v>1</v>
      </c>
      <c r="L249" s="1">
        <v>1</v>
      </c>
      <c r="M249" s="1">
        <v>1</v>
      </c>
      <c r="N249" s="1">
        <v>1</v>
      </c>
      <c r="O249" s="1">
        <v>1</v>
      </c>
      <c r="P249" s="1">
        <v>1</v>
      </c>
      <c r="Q249" s="1">
        <v>1</v>
      </c>
      <c r="R249" s="1">
        <v>1</v>
      </c>
      <c r="S249" s="1">
        <v>1</v>
      </c>
      <c r="T249" s="1">
        <v>1</v>
      </c>
      <c r="U249" s="1">
        <v>1</v>
      </c>
      <c r="V249" s="1">
        <v>1</v>
      </c>
      <c r="W249" s="1">
        <v>1</v>
      </c>
      <c r="X249" s="1">
        <v>1</v>
      </c>
      <c r="Y249" s="1">
        <v>1</v>
      </c>
      <c r="Z249" s="1">
        <v>1</v>
      </c>
      <c r="AA249" s="1">
        <v>1</v>
      </c>
      <c r="AB249" s="1">
        <v>1</v>
      </c>
      <c r="AC249" s="1">
        <v>1</v>
      </c>
      <c r="AD249" s="1"/>
      <c r="AE249" s="8"/>
    </row>
    <row r="250" spans="1:31" ht="12.75">
      <c r="A250" s="9"/>
      <c r="B250" s="8"/>
      <c r="C250" s="22">
        <f t="shared" si="35"/>
        <v>20</v>
      </c>
      <c r="D250" s="23">
        <f t="shared" si="36"/>
        <v>2</v>
      </c>
      <c r="E250" s="9"/>
      <c r="F250" s="23" t="s">
        <v>111</v>
      </c>
      <c r="G250" s="32" t="s">
        <v>349</v>
      </c>
      <c r="H250" s="20"/>
      <c r="I250" s="1">
        <v>1</v>
      </c>
      <c r="J250" s="1">
        <v>1</v>
      </c>
      <c r="K250" s="1">
        <v>1</v>
      </c>
      <c r="L250" s="1">
        <v>1</v>
      </c>
      <c r="M250" s="1">
        <v>1</v>
      </c>
      <c r="N250" s="1">
        <v>1</v>
      </c>
      <c r="O250" s="1">
        <v>1</v>
      </c>
      <c r="P250" s="1">
        <v>1</v>
      </c>
      <c r="Q250" s="1">
        <v>1</v>
      </c>
      <c r="R250" s="1">
        <v>1</v>
      </c>
      <c r="S250" s="1">
        <v>1</v>
      </c>
      <c r="T250" s="1">
        <v>1</v>
      </c>
      <c r="U250" s="1">
        <v>1</v>
      </c>
      <c r="V250" s="1">
        <v>1</v>
      </c>
      <c r="W250" s="1">
        <v>1</v>
      </c>
      <c r="X250" s="1">
        <v>1</v>
      </c>
      <c r="Y250" s="1">
        <v>1</v>
      </c>
      <c r="Z250" s="1">
        <v>1</v>
      </c>
      <c r="AA250" s="1">
        <v>0</v>
      </c>
      <c r="AB250" s="1">
        <v>1</v>
      </c>
      <c r="AC250" s="1">
        <v>1</v>
      </c>
      <c r="AD250" s="1"/>
      <c r="AE250" s="8"/>
    </row>
    <row r="251" spans="1:31" ht="12.75">
      <c r="A251" s="9"/>
      <c r="B251" s="8"/>
      <c r="C251" s="22">
        <f t="shared" si="35"/>
        <v>21</v>
      </c>
      <c r="D251" s="23">
        <f t="shared" si="36"/>
        <v>1</v>
      </c>
      <c r="E251" s="9"/>
      <c r="F251" s="23" t="s">
        <v>110</v>
      </c>
      <c r="G251" s="32" t="s">
        <v>350</v>
      </c>
      <c r="H251" s="20"/>
      <c r="I251" s="1">
        <v>1</v>
      </c>
      <c r="J251" s="1">
        <v>1</v>
      </c>
      <c r="K251" s="1">
        <v>1</v>
      </c>
      <c r="L251" s="1">
        <v>1</v>
      </c>
      <c r="M251" s="1">
        <v>1</v>
      </c>
      <c r="N251" s="1">
        <v>1</v>
      </c>
      <c r="O251" s="1">
        <v>1</v>
      </c>
      <c r="P251" s="1">
        <v>1</v>
      </c>
      <c r="Q251" s="1">
        <v>1</v>
      </c>
      <c r="R251" s="1">
        <v>1</v>
      </c>
      <c r="S251" s="1">
        <v>1</v>
      </c>
      <c r="T251" s="1">
        <v>1</v>
      </c>
      <c r="U251" s="1">
        <v>1</v>
      </c>
      <c r="V251" s="1">
        <v>1</v>
      </c>
      <c r="W251" s="1">
        <v>1</v>
      </c>
      <c r="X251" s="1">
        <v>1</v>
      </c>
      <c r="Y251" s="1">
        <v>1</v>
      </c>
      <c r="Z251" s="1">
        <v>1</v>
      </c>
      <c r="AA251" s="1">
        <v>1</v>
      </c>
      <c r="AB251" s="1">
        <v>1</v>
      </c>
      <c r="AC251" s="1">
        <v>1</v>
      </c>
      <c r="AD251" s="1"/>
      <c r="AE251" s="8"/>
    </row>
    <row r="252" spans="1:31" ht="12.75">
      <c r="A252" s="9"/>
      <c r="B252" s="8"/>
      <c r="C252" s="22">
        <f t="shared" si="35"/>
        <v>21</v>
      </c>
      <c r="D252" s="23">
        <f t="shared" si="36"/>
        <v>1</v>
      </c>
      <c r="E252" s="9"/>
      <c r="F252" s="23" t="s">
        <v>110</v>
      </c>
      <c r="G252" s="32" t="s">
        <v>437</v>
      </c>
      <c r="H252" s="20"/>
      <c r="I252" s="1">
        <v>1</v>
      </c>
      <c r="J252" s="1">
        <v>1</v>
      </c>
      <c r="K252" s="1">
        <v>1</v>
      </c>
      <c r="L252" s="1">
        <v>1</v>
      </c>
      <c r="M252" s="1">
        <v>1</v>
      </c>
      <c r="N252" s="1">
        <v>1</v>
      </c>
      <c r="O252" s="1">
        <v>1</v>
      </c>
      <c r="P252" s="1">
        <v>1</v>
      </c>
      <c r="Q252" s="1">
        <v>1</v>
      </c>
      <c r="R252" s="1">
        <v>1</v>
      </c>
      <c r="S252" s="1">
        <v>1</v>
      </c>
      <c r="T252" s="1">
        <v>1</v>
      </c>
      <c r="U252" s="1">
        <v>1</v>
      </c>
      <c r="V252" s="1">
        <v>1</v>
      </c>
      <c r="W252" s="1">
        <v>1</v>
      </c>
      <c r="X252" s="1">
        <v>1</v>
      </c>
      <c r="Y252" s="1">
        <v>1</v>
      </c>
      <c r="Z252" s="1">
        <v>1</v>
      </c>
      <c r="AA252" s="1">
        <v>1</v>
      </c>
      <c r="AB252" s="1">
        <v>1</v>
      </c>
      <c r="AC252" s="1">
        <v>1</v>
      </c>
      <c r="AD252" s="1"/>
      <c r="AE252" s="8"/>
    </row>
    <row r="253" spans="1:31" ht="12.75">
      <c r="A253" s="9"/>
      <c r="B253" s="8"/>
      <c r="C253" s="22">
        <f t="shared" si="35"/>
        <v>20</v>
      </c>
      <c r="D253" s="23">
        <f t="shared" si="36"/>
        <v>2</v>
      </c>
      <c r="E253" s="9"/>
      <c r="F253" s="23" t="s">
        <v>143</v>
      </c>
      <c r="G253" s="32" t="s">
        <v>351</v>
      </c>
      <c r="H253" s="20"/>
      <c r="I253" s="1">
        <v>1</v>
      </c>
      <c r="J253" s="1">
        <v>1</v>
      </c>
      <c r="K253" s="1">
        <v>1</v>
      </c>
      <c r="L253" s="1">
        <v>1</v>
      </c>
      <c r="M253" s="1">
        <v>1</v>
      </c>
      <c r="N253" s="1">
        <v>1</v>
      </c>
      <c r="O253" s="1">
        <v>0</v>
      </c>
      <c r="P253" s="1">
        <v>1</v>
      </c>
      <c r="Q253" s="1">
        <v>1</v>
      </c>
      <c r="R253" s="1">
        <v>1</v>
      </c>
      <c r="S253" s="1">
        <v>1</v>
      </c>
      <c r="T253" s="1">
        <v>1</v>
      </c>
      <c r="U253" s="1">
        <v>1</v>
      </c>
      <c r="V253" s="1">
        <v>1</v>
      </c>
      <c r="W253" s="1">
        <v>1</v>
      </c>
      <c r="X253" s="1">
        <v>1</v>
      </c>
      <c r="Y253" s="1">
        <v>1</v>
      </c>
      <c r="Z253" s="1">
        <v>1</v>
      </c>
      <c r="AA253" s="1">
        <v>1</v>
      </c>
      <c r="AB253" s="1">
        <v>1</v>
      </c>
      <c r="AC253" s="1">
        <v>1</v>
      </c>
      <c r="AD253" s="1"/>
      <c r="AE253" s="8"/>
    </row>
    <row r="254" spans="1:31" ht="12.75">
      <c r="A254" s="9"/>
      <c r="B254" s="8"/>
      <c r="C254" s="22">
        <f t="shared" si="35"/>
        <v>21</v>
      </c>
      <c r="D254" s="23">
        <f t="shared" si="36"/>
        <v>1</v>
      </c>
      <c r="E254" s="9"/>
      <c r="F254" s="23" t="s">
        <v>152</v>
      </c>
      <c r="G254" s="32" t="s">
        <v>352</v>
      </c>
      <c r="H254" s="20"/>
      <c r="I254" s="1">
        <v>1</v>
      </c>
      <c r="J254" s="1">
        <v>1</v>
      </c>
      <c r="K254" s="1">
        <v>1</v>
      </c>
      <c r="L254" s="1">
        <v>1</v>
      </c>
      <c r="M254" s="1">
        <v>1</v>
      </c>
      <c r="N254" s="1">
        <v>1</v>
      </c>
      <c r="O254" s="1">
        <v>1</v>
      </c>
      <c r="P254" s="1">
        <v>1</v>
      </c>
      <c r="Q254" s="1">
        <v>1</v>
      </c>
      <c r="R254" s="1">
        <v>1</v>
      </c>
      <c r="S254" s="1">
        <v>1</v>
      </c>
      <c r="T254" s="1">
        <v>1</v>
      </c>
      <c r="U254" s="1">
        <v>1</v>
      </c>
      <c r="V254" s="1">
        <v>1</v>
      </c>
      <c r="W254" s="1">
        <v>1</v>
      </c>
      <c r="X254" s="1">
        <v>1</v>
      </c>
      <c r="Y254" s="1">
        <v>1</v>
      </c>
      <c r="Z254" s="1">
        <v>1</v>
      </c>
      <c r="AA254" s="1">
        <v>1</v>
      </c>
      <c r="AB254" s="1">
        <v>1</v>
      </c>
      <c r="AC254" s="1">
        <v>1</v>
      </c>
      <c r="AD254" s="1"/>
      <c r="AE254" s="8"/>
    </row>
    <row r="255" spans="1:31" ht="12.75">
      <c r="A255" s="9"/>
      <c r="B255" s="8"/>
      <c r="C255" s="22">
        <f t="shared" si="35"/>
        <v>16</v>
      </c>
      <c r="D255" s="23">
        <f t="shared" si="36"/>
        <v>6</v>
      </c>
      <c r="E255" s="9"/>
      <c r="F255" s="23">
        <v>6</v>
      </c>
      <c r="G255" s="32" t="s">
        <v>353</v>
      </c>
      <c r="H255" s="20"/>
      <c r="I255" s="1">
        <v>1</v>
      </c>
      <c r="J255" s="1">
        <v>1</v>
      </c>
      <c r="K255" s="1">
        <v>1</v>
      </c>
      <c r="L255" s="1">
        <v>1</v>
      </c>
      <c r="M255" s="1">
        <v>1</v>
      </c>
      <c r="N255" s="1">
        <v>1</v>
      </c>
      <c r="O255" s="1">
        <v>0</v>
      </c>
      <c r="P255" s="1">
        <v>0</v>
      </c>
      <c r="Q255" s="1">
        <v>1</v>
      </c>
      <c r="R255" s="1">
        <v>1</v>
      </c>
      <c r="S255" s="1">
        <v>1</v>
      </c>
      <c r="T255" s="1">
        <v>1</v>
      </c>
      <c r="U255" s="1">
        <v>1</v>
      </c>
      <c r="V255" s="1">
        <v>0</v>
      </c>
      <c r="W255" s="1">
        <v>1</v>
      </c>
      <c r="X255" s="1">
        <v>0</v>
      </c>
      <c r="Y255" s="1">
        <v>1</v>
      </c>
      <c r="Z255" s="1">
        <v>1</v>
      </c>
      <c r="AA255" s="1">
        <v>0</v>
      </c>
      <c r="AB255" s="1">
        <v>1</v>
      </c>
      <c r="AC255" s="1">
        <v>1</v>
      </c>
      <c r="AD255" s="1"/>
      <c r="AE255" s="8"/>
    </row>
    <row r="256" spans="1:31" ht="5.25" customHeight="1">
      <c r="A256" s="9"/>
      <c r="B256" s="8"/>
      <c r="C256" s="22"/>
      <c r="D256" s="23"/>
      <c r="E256" s="9"/>
      <c r="F256" s="23"/>
      <c r="G256" s="32"/>
      <c r="H256" s="2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8"/>
    </row>
    <row r="257" spans="1:31" ht="12.75">
      <c r="A257" s="9"/>
      <c r="B257" s="15"/>
      <c r="C257" s="22"/>
      <c r="D257" s="23"/>
      <c r="E257" s="16"/>
      <c r="F257" s="23"/>
      <c r="G257" s="31" t="s">
        <v>354</v>
      </c>
      <c r="H257" s="2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8"/>
    </row>
    <row r="258" spans="1:31" ht="12.75">
      <c r="A258" s="9"/>
      <c r="B258" s="8"/>
      <c r="C258" s="22">
        <f>SUM(I258:AD258)</f>
        <v>13</v>
      </c>
      <c r="D258" s="23">
        <f>Number_Of_Teams-C258</f>
        <v>9</v>
      </c>
      <c r="E258" s="9"/>
      <c r="F258" s="61" t="s">
        <v>355</v>
      </c>
      <c r="G258" s="32" t="s">
        <v>441</v>
      </c>
      <c r="H258" s="20"/>
      <c r="I258" s="1">
        <v>1</v>
      </c>
      <c r="J258" s="1">
        <v>1</v>
      </c>
      <c r="K258" s="1">
        <v>0</v>
      </c>
      <c r="L258" s="1">
        <v>0</v>
      </c>
      <c r="M258" s="1">
        <v>1</v>
      </c>
      <c r="N258" s="1">
        <v>1</v>
      </c>
      <c r="O258" s="1">
        <v>0</v>
      </c>
      <c r="P258" s="1">
        <v>0</v>
      </c>
      <c r="Q258" s="1">
        <v>1</v>
      </c>
      <c r="R258" s="1">
        <v>1</v>
      </c>
      <c r="S258" s="1">
        <v>1</v>
      </c>
      <c r="T258" s="1">
        <v>1</v>
      </c>
      <c r="U258" s="1">
        <v>0</v>
      </c>
      <c r="V258" s="1">
        <v>1</v>
      </c>
      <c r="W258" s="1">
        <v>0</v>
      </c>
      <c r="X258" s="1">
        <v>0</v>
      </c>
      <c r="Y258" s="1">
        <v>1</v>
      </c>
      <c r="Z258" s="1">
        <v>1</v>
      </c>
      <c r="AA258" s="1">
        <v>0</v>
      </c>
      <c r="AB258" s="1">
        <v>1</v>
      </c>
      <c r="AC258" s="1">
        <v>1</v>
      </c>
      <c r="AD258" s="1"/>
      <c r="AE258" s="8"/>
    </row>
    <row r="259" spans="1:31" ht="12.75">
      <c r="A259" s="9"/>
      <c r="B259" s="8"/>
      <c r="C259" s="22">
        <f>SUM(I259:AD259)</f>
        <v>13</v>
      </c>
      <c r="D259" s="23">
        <f>Number_Of_Teams-C259</f>
        <v>9</v>
      </c>
      <c r="E259" s="9"/>
      <c r="F259" s="61" t="s">
        <v>356</v>
      </c>
      <c r="G259" s="32" t="s">
        <v>357</v>
      </c>
      <c r="H259" s="20"/>
      <c r="I259" s="1">
        <v>1</v>
      </c>
      <c r="J259" s="1">
        <v>1</v>
      </c>
      <c r="K259" s="1">
        <v>0</v>
      </c>
      <c r="L259" s="1">
        <v>0</v>
      </c>
      <c r="M259" s="1">
        <v>1</v>
      </c>
      <c r="N259" s="1">
        <v>1</v>
      </c>
      <c r="O259" s="1">
        <v>0</v>
      </c>
      <c r="P259" s="1">
        <v>0</v>
      </c>
      <c r="Q259" s="1">
        <v>1</v>
      </c>
      <c r="R259" s="1">
        <v>1</v>
      </c>
      <c r="S259" s="1">
        <v>1</v>
      </c>
      <c r="T259" s="1">
        <v>1</v>
      </c>
      <c r="U259" s="1">
        <v>0</v>
      </c>
      <c r="V259" s="1">
        <v>1</v>
      </c>
      <c r="W259" s="1">
        <v>0</v>
      </c>
      <c r="X259" s="1">
        <v>0</v>
      </c>
      <c r="Y259" s="1">
        <v>1</v>
      </c>
      <c r="Z259" s="1">
        <v>1</v>
      </c>
      <c r="AA259" s="1">
        <v>0</v>
      </c>
      <c r="AB259" s="1">
        <v>1</v>
      </c>
      <c r="AC259" s="1">
        <v>1</v>
      </c>
      <c r="AD259" s="1"/>
      <c r="AE259" s="8"/>
    </row>
    <row r="260" spans="1:31" ht="12.75">
      <c r="A260" s="9"/>
      <c r="B260" s="8"/>
      <c r="C260" s="22">
        <f>SUM(I260:AD260)</f>
        <v>14</v>
      </c>
      <c r="D260" s="23">
        <f>Number_Of_Teams-C260</f>
        <v>8</v>
      </c>
      <c r="E260" s="9"/>
      <c r="F260" s="61" t="s">
        <v>358</v>
      </c>
      <c r="G260" s="34" t="s">
        <v>359</v>
      </c>
      <c r="H260" s="20"/>
      <c r="I260" s="1">
        <v>1</v>
      </c>
      <c r="J260" s="1">
        <v>1</v>
      </c>
      <c r="K260" s="1">
        <v>0</v>
      </c>
      <c r="L260" s="1">
        <v>0</v>
      </c>
      <c r="M260" s="1">
        <v>1</v>
      </c>
      <c r="N260" s="1">
        <v>1</v>
      </c>
      <c r="O260" s="1">
        <v>0</v>
      </c>
      <c r="P260" s="1">
        <v>0</v>
      </c>
      <c r="Q260" s="1">
        <v>1</v>
      </c>
      <c r="R260" s="1">
        <v>1</v>
      </c>
      <c r="S260" s="1">
        <v>1</v>
      </c>
      <c r="T260" s="1">
        <v>1</v>
      </c>
      <c r="U260" s="1">
        <v>1</v>
      </c>
      <c r="V260" s="1">
        <v>0</v>
      </c>
      <c r="W260" s="1">
        <v>1</v>
      </c>
      <c r="X260" s="1">
        <v>0</v>
      </c>
      <c r="Y260" s="1">
        <v>1</v>
      </c>
      <c r="Z260" s="1">
        <v>1</v>
      </c>
      <c r="AA260" s="1">
        <v>0</v>
      </c>
      <c r="AB260" s="1">
        <v>1</v>
      </c>
      <c r="AC260" s="1">
        <v>1</v>
      </c>
      <c r="AD260" s="1"/>
      <c r="AE260" s="8"/>
    </row>
    <row r="261" spans="1:31" ht="5.25" customHeight="1">
      <c r="A261" s="9"/>
      <c r="B261" s="15"/>
      <c r="C261" s="22"/>
      <c r="D261" s="23"/>
      <c r="E261" s="16"/>
      <c r="F261" s="23"/>
      <c r="G261" s="32"/>
      <c r="H261" s="2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8"/>
    </row>
    <row r="262" spans="1:31" ht="12.75">
      <c r="A262" s="9"/>
      <c r="B262" s="8"/>
      <c r="C262" s="22"/>
      <c r="D262" s="23"/>
      <c r="E262" s="9"/>
      <c r="F262" s="23"/>
      <c r="G262" s="31" t="s">
        <v>360</v>
      </c>
      <c r="H262" s="2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8"/>
    </row>
    <row r="263" spans="1:31" ht="12.75">
      <c r="A263" s="9"/>
      <c r="B263" s="8"/>
      <c r="C263" s="22">
        <f aca="true" t="shared" si="37" ref="C263:C272">SUM(I263:AD263)</f>
        <v>21</v>
      </c>
      <c r="D263" s="23">
        <f>Number_Of_Teams-C263</f>
        <v>1</v>
      </c>
      <c r="E263" s="9"/>
      <c r="F263" s="61" t="s">
        <v>361</v>
      </c>
      <c r="G263" s="32" t="s">
        <v>370</v>
      </c>
      <c r="H263" s="20"/>
      <c r="I263" s="1">
        <v>1</v>
      </c>
      <c r="J263" s="1">
        <v>1</v>
      </c>
      <c r="K263" s="1">
        <v>1</v>
      </c>
      <c r="L263" s="1">
        <v>1</v>
      </c>
      <c r="M263" s="1">
        <v>1</v>
      </c>
      <c r="N263" s="1">
        <v>1</v>
      </c>
      <c r="O263" s="1">
        <v>1</v>
      </c>
      <c r="P263" s="1">
        <v>1</v>
      </c>
      <c r="Q263" s="1">
        <v>1</v>
      </c>
      <c r="R263" s="1">
        <v>1</v>
      </c>
      <c r="S263" s="1">
        <v>1</v>
      </c>
      <c r="T263" s="1">
        <v>1</v>
      </c>
      <c r="U263" s="1">
        <v>1</v>
      </c>
      <c r="V263" s="1">
        <v>1</v>
      </c>
      <c r="W263" s="1">
        <v>1</v>
      </c>
      <c r="X263" s="1">
        <v>1</v>
      </c>
      <c r="Y263" s="1">
        <v>1</v>
      </c>
      <c r="Z263" s="1">
        <v>1</v>
      </c>
      <c r="AA263" s="1">
        <v>1</v>
      </c>
      <c r="AB263" s="1">
        <v>1</v>
      </c>
      <c r="AC263" s="1">
        <v>1</v>
      </c>
      <c r="AD263" s="1"/>
      <c r="AE263" s="8"/>
    </row>
    <row r="264" spans="1:31" ht="12.75">
      <c r="A264" s="9"/>
      <c r="B264" s="8"/>
      <c r="C264" s="22">
        <f t="shared" si="37"/>
        <v>21</v>
      </c>
      <c r="D264" s="23">
        <f aca="true" t="shared" si="38" ref="D264:D270">Number_Of_Teams-C264</f>
        <v>1</v>
      </c>
      <c r="E264" s="9"/>
      <c r="F264" s="61" t="s">
        <v>362</v>
      </c>
      <c r="G264" s="32" t="s">
        <v>371</v>
      </c>
      <c r="H264" s="20"/>
      <c r="I264" s="1">
        <v>1</v>
      </c>
      <c r="J264" s="1">
        <v>1</v>
      </c>
      <c r="K264" s="1">
        <v>1</v>
      </c>
      <c r="L264" s="1">
        <v>1</v>
      </c>
      <c r="M264" s="1">
        <v>1</v>
      </c>
      <c r="N264" s="1">
        <v>1</v>
      </c>
      <c r="O264" s="1">
        <v>1</v>
      </c>
      <c r="P264" s="1">
        <v>1</v>
      </c>
      <c r="Q264" s="1">
        <v>1</v>
      </c>
      <c r="R264" s="1">
        <v>1</v>
      </c>
      <c r="S264" s="1">
        <v>1</v>
      </c>
      <c r="T264" s="1">
        <v>1</v>
      </c>
      <c r="U264" s="1">
        <v>1</v>
      </c>
      <c r="V264" s="1">
        <v>1</v>
      </c>
      <c r="W264" s="1">
        <v>1</v>
      </c>
      <c r="X264" s="1">
        <v>1</v>
      </c>
      <c r="Y264" s="1">
        <v>1</v>
      </c>
      <c r="Z264" s="1">
        <v>1</v>
      </c>
      <c r="AA264" s="1">
        <v>1</v>
      </c>
      <c r="AB264" s="1">
        <v>1</v>
      </c>
      <c r="AC264" s="1">
        <v>1</v>
      </c>
      <c r="AD264" s="1"/>
      <c r="AE264" s="8"/>
    </row>
    <row r="265" spans="1:31" ht="12.75">
      <c r="A265" s="9"/>
      <c r="B265" s="8"/>
      <c r="C265" s="22">
        <f t="shared" si="37"/>
        <v>21</v>
      </c>
      <c r="D265" s="23">
        <f t="shared" si="38"/>
        <v>1</v>
      </c>
      <c r="E265" s="9"/>
      <c r="F265" s="61" t="s">
        <v>363</v>
      </c>
      <c r="G265" s="32" t="s">
        <v>372</v>
      </c>
      <c r="H265" s="20"/>
      <c r="I265" s="1">
        <v>1</v>
      </c>
      <c r="J265" s="1">
        <v>1</v>
      </c>
      <c r="K265" s="1">
        <v>1</v>
      </c>
      <c r="L265" s="1">
        <v>1</v>
      </c>
      <c r="M265" s="1">
        <v>1</v>
      </c>
      <c r="N265" s="1">
        <v>1</v>
      </c>
      <c r="O265" s="1">
        <v>1</v>
      </c>
      <c r="P265" s="1">
        <v>1</v>
      </c>
      <c r="Q265" s="1">
        <v>1</v>
      </c>
      <c r="R265" s="1">
        <v>1</v>
      </c>
      <c r="S265" s="1">
        <v>1</v>
      </c>
      <c r="T265" s="1">
        <v>1</v>
      </c>
      <c r="U265" s="1">
        <v>1</v>
      </c>
      <c r="V265" s="1">
        <v>1</v>
      </c>
      <c r="W265" s="1">
        <v>1</v>
      </c>
      <c r="X265" s="1">
        <v>1</v>
      </c>
      <c r="Y265" s="1">
        <v>1</v>
      </c>
      <c r="Z265" s="1">
        <v>1</v>
      </c>
      <c r="AA265" s="1">
        <v>1</v>
      </c>
      <c r="AB265" s="1">
        <v>1</v>
      </c>
      <c r="AC265" s="1">
        <v>1</v>
      </c>
      <c r="AD265" s="1"/>
      <c r="AE265" s="8"/>
    </row>
    <row r="266" spans="1:31" ht="12.75">
      <c r="A266" s="9"/>
      <c r="B266" s="8"/>
      <c r="C266" s="22">
        <f t="shared" si="37"/>
        <v>21</v>
      </c>
      <c r="D266" s="23">
        <f t="shared" si="38"/>
        <v>1</v>
      </c>
      <c r="E266" s="9"/>
      <c r="F266" s="61" t="s">
        <v>364</v>
      </c>
      <c r="G266" s="32" t="s">
        <v>373</v>
      </c>
      <c r="H266" s="20"/>
      <c r="I266" s="1">
        <v>1</v>
      </c>
      <c r="J266" s="1">
        <v>1</v>
      </c>
      <c r="K266" s="1">
        <v>1</v>
      </c>
      <c r="L266" s="1">
        <v>1</v>
      </c>
      <c r="M266" s="1">
        <v>1</v>
      </c>
      <c r="N266" s="1">
        <v>1</v>
      </c>
      <c r="O266" s="1">
        <v>1</v>
      </c>
      <c r="P266" s="1">
        <v>1</v>
      </c>
      <c r="Q266" s="1">
        <v>1</v>
      </c>
      <c r="R266" s="1">
        <v>1</v>
      </c>
      <c r="S266" s="1">
        <v>1</v>
      </c>
      <c r="T266" s="1">
        <v>1</v>
      </c>
      <c r="U266" s="1">
        <v>1</v>
      </c>
      <c r="V266" s="1">
        <v>1</v>
      </c>
      <c r="W266" s="1">
        <v>1</v>
      </c>
      <c r="X266" s="1">
        <v>1</v>
      </c>
      <c r="Y266" s="1">
        <v>1</v>
      </c>
      <c r="Z266" s="1">
        <v>1</v>
      </c>
      <c r="AA266" s="1">
        <v>1</v>
      </c>
      <c r="AB266" s="1">
        <v>1</v>
      </c>
      <c r="AC266" s="1">
        <v>1</v>
      </c>
      <c r="AD266" s="1"/>
      <c r="AE266" s="8"/>
    </row>
    <row r="267" spans="1:31" ht="12.75">
      <c r="A267" s="9"/>
      <c r="B267" s="8"/>
      <c r="C267" s="22">
        <f t="shared" si="37"/>
        <v>21</v>
      </c>
      <c r="D267" s="23">
        <f t="shared" si="38"/>
        <v>1</v>
      </c>
      <c r="E267" s="9"/>
      <c r="F267" s="61" t="s">
        <v>365</v>
      </c>
      <c r="G267" s="32" t="s">
        <v>374</v>
      </c>
      <c r="H267" s="20"/>
      <c r="I267" s="1">
        <v>1</v>
      </c>
      <c r="J267" s="1">
        <v>1</v>
      </c>
      <c r="K267" s="1">
        <v>1</v>
      </c>
      <c r="L267" s="1">
        <v>1</v>
      </c>
      <c r="M267" s="1">
        <v>1</v>
      </c>
      <c r="N267" s="1">
        <v>1</v>
      </c>
      <c r="O267" s="1">
        <v>1</v>
      </c>
      <c r="P267" s="1">
        <v>1</v>
      </c>
      <c r="Q267" s="1">
        <v>1</v>
      </c>
      <c r="R267" s="1">
        <v>1</v>
      </c>
      <c r="S267" s="1">
        <v>1</v>
      </c>
      <c r="T267" s="1">
        <v>1</v>
      </c>
      <c r="U267" s="1">
        <v>1</v>
      </c>
      <c r="V267" s="1">
        <v>1</v>
      </c>
      <c r="W267" s="1">
        <v>1</v>
      </c>
      <c r="X267" s="1">
        <v>1</v>
      </c>
      <c r="Y267" s="1">
        <v>1</v>
      </c>
      <c r="Z267" s="1">
        <v>1</v>
      </c>
      <c r="AA267" s="1">
        <v>1</v>
      </c>
      <c r="AB267" s="1">
        <v>1</v>
      </c>
      <c r="AC267" s="1">
        <v>1</v>
      </c>
      <c r="AD267" s="1"/>
      <c r="AE267" s="8"/>
    </row>
    <row r="268" spans="1:31" ht="12.75">
      <c r="A268" s="9"/>
      <c r="B268" s="8"/>
      <c r="C268" s="22">
        <f t="shared" si="37"/>
        <v>21</v>
      </c>
      <c r="D268" s="23">
        <f t="shared" si="38"/>
        <v>1</v>
      </c>
      <c r="E268" s="9"/>
      <c r="F268" s="61" t="s">
        <v>366</v>
      </c>
      <c r="G268" s="32" t="s">
        <v>375</v>
      </c>
      <c r="H268" s="20"/>
      <c r="I268" s="1">
        <v>1</v>
      </c>
      <c r="J268" s="1">
        <v>1</v>
      </c>
      <c r="K268" s="1">
        <v>1</v>
      </c>
      <c r="L268" s="1">
        <v>1</v>
      </c>
      <c r="M268" s="1">
        <v>1</v>
      </c>
      <c r="N268" s="1">
        <v>1</v>
      </c>
      <c r="O268" s="1">
        <v>1</v>
      </c>
      <c r="P268" s="1">
        <v>1</v>
      </c>
      <c r="Q268" s="1">
        <v>1</v>
      </c>
      <c r="R268" s="1">
        <v>1</v>
      </c>
      <c r="S268" s="1">
        <v>1</v>
      </c>
      <c r="T268" s="1">
        <v>1</v>
      </c>
      <c r="U268" s="1">
        <v>1</v>
      </c>
      <c r="V268" s="1">
        <v>1</v>
      </c>
      <c r="W268" s="1">
        <v>1</v>
      </c>
      <c r="X268" s="1">
        <v>1</v>
      </c>
      <c r="Y268" s="1">
        <v>1</v>
      </c>
      <c r="Z268" s="1">
        <v>1</v>
      </c>
      <c r="AA268" s="1">
        <v>1</v>
      </c>
      <c r="AB268" s="1">
        <v>1</v>
      </c>
      <c r="AC268" s="1">
        <v>1</v>
      </c>
      <c r="AD268" s="1"/>
      <c r="AE268" s="8"/>
    </row>
    <row r="269" spans="1:31" ht="12.75">
      <c r="A269" s="9"/>
      <c r="B269" s="8"/>
      <c r="C269" s="22">
        <f t="shared" si="37"/>
        <v>21</v>
      </c>
      <c r="D269" s="23">
        <f t="shared" si="38"/>
        <v>1</v>
      </c>
      <c r="E269" s="9"/>
      <c r="F269" s="61" t="s">
        <v>367</v>
      </c>
      <c r="G269" s="32" t="s">
        <v>376</v>
      </c>
      <c r="H269" s="20"/>
      <c r="I269" s="1">
        <v>1</v>
      </c>
      <c r="J269" s="1">
        <v>1</v>
      </c>
      <c r="K269" s="1">
        <v>1</v>
      </c>
      <c r="L269" s="1">
        <v>1</v>
      </c>
      <c r="M269" s="1">
        <v>1</v>
      </c>
      <c r="N269" s="1">
        <v>1</v>
      </c>
      <c r="O269" s="1">
        <v>1</v>
      </c>
      <c r="P269" s="1">
        <v>1</v>
      </c>
      <c r="Q269" s="1">
        <v>1</v>
      </c>
      <c r="R269" s="1">
        <v>1</v>
      </c>
      <c r="S269" s="1">
        <v>1</v>
      </c>
      <c r="T269" s="1">
        <v>1</v>
      </c>
      <c r="U269" s="1">
        <v>1</v>
      </c>
      <c r="V269" s="1">
        <v>1</v>
      </c>
      <c r="W269" s="1">
        <v>1</v>
      </c>
      <c r="X269" s="1">
        <v>1</v>
      </c>
      <c r="Y269" s="1">
        <v>1</v>
      </c>
      <c r="Z269" s="1">
        <v>1</v>
      </c>
      <c r="AA269" s="1">
        <v>1</v>
      </c>
      <c r="AB269" s="1">
        <v>1</v>
      </c>
      <c r="AC269" s="1">
        <v>1</v>
      </c>
      <c r="AD269" s="1"/>
      <c r="AE269" s="8"/>
    </row>
    <row r="270" spans="1:31" ht="12.75">
      <c r="A270" s="9"/>
      <c r="B270" s="8"/>
      <c r="C270" s="22">
        <f t="shared" si="37"/>
        <v>21</v>
      </c>
      <c r="D270" s="23">
        <f t="shared" si="38"/>
        <v>1</v>
      </c>
      <c r="E270" s="9"/>
      <c r="F270" s="61" t="s">
        <v>368</v>
      </c>
      <c r="G270" s="32" t="s">
        <v>377</v>
      </c>
      <c r="H270" s="20"/>
      <c r="I270" s="1">
        <v>1</v>
      </c>
      <c r="J270" s="1">
        <v>1</v>
      </c>
      <c r="K270" s="1">
        <v>1</v>
      </c>
      <c r="L270" s="1">
        <v>1</v>
      </c>
      <c r="M270" s="1">
        <v>1</v>
      </c>
      <c r="N270" s="1">
        <v>1</v>
      </c>
      <c r="O270" s="1">
        <v>1</v>
      </c>
      <c r="P270" s="1">
        <v>1</v>
      </c>
      <c r="Q270" s="1">
        <v>1</v>
      </c>
      <c r="R270" s="1">
        <v>1</v>
      </c>
      <c r="S270" s="1">
        <v>1</v>
      </c>
      <c r="T270" s="1">
        <v>1</v>
      </c>
      <c r="U270" s="1">
        <v>1</v>
      </c>
      <c r="V270" s="1">
        <v>1</v>
      </c>
      <c r="W270" s="1">
        <v>1</v>
      </c>
      <c r="X270" s="1">
        <v>1</v>
      </c>
      <c r="Y270" s="1">
        <v>1</v>
      </c>
      <c r="Z270" s="1">
        <v>1</v>
      </c>
      <c r="AA270" s="1">
        <v>1</v>
      </c>
      <c r="AB270" s="1">
        <v>1</v>
      </c>
      <c r="AC270" s="1">
        <v>1</v>
      </c>
      <c r="AD270" s="1"/>
      <c r="AE270" s="8"/>
    </row>
    <row r="271" spans="1:31" ht="12.75">
      <c r="A271" s="9"/>
      <c r="B271" s="8"/>
      <c r="C271" s="22">
        <f t="shared" si="37"/>
        <v>21</v>
      </c>
      <c r="D271" s="23">
        <f>Number_Of_Teams-C271</f>
        <v>1</v>
      </c>
      <c r="E271" s="9"/>
      <c r="F271" s="61" t="s">
        <v>369</v>
      </c>
      <c r="G271" s="32" t="s">
        <v>378</v>
      </c>
      <c r="H271" s="20"/>
      <c r="I271" s="1">
        <v>1</v>
      </c>
      <c r="J271" s="1">
        <v>1</v>
      </c>
      <c r="K271" s="1">
        <v>1</v>
      </c>
      <c r="L271" s="1">
        <v>1</v>
      </c>
      <c r="M271" s="1">
        <v>1</v>
      </c>
      <c r="N271" s="1">
        <v>1</v>
      </c>
      <c r="O271" s="1">
        <v>1</v>
      </c>
      <c r="P271" s="1">
        <v>1</v>
      </c>
      <c r="Q271" s="1">
        <v>1</v>
      </c>
      <c r="R271" s="1">
        <v>1</v>
      </c>
      <c r="S271" s="1">
        <v>1</v>
      </c>
      <c r="T271" s="1">
        <v>1</v>
      </c>
      <c r="U271" s="1">
        <v>1</v>
      </c>
      <c r="V271" s="1">
        <v>1</v>
      </c>
      <c r="W271" s="1">
        <v>1</v>
      </c>
      <c r="X271" s="1">
        <v>1</v>
      </c>
      <c r="Y271" s="1">
        <v>1</v>
      </c>
      <c r="Z271" s="1">
        <v>1</v>
      </c>
      <c r="AA271" s="1">
        <v>1</v>
      </c>
      <c r="AB271" s="1">
        <v>1</v>
      </c>
      <c r="AC271" s="1">
        <v>1</v>
      </c>
      <c r="AD271" s="1"/>
      <c r="AE271" s="8"/>
    </row>
    <row r="272" spans="1:31" ht="12.75">
      <c r="A272" s="9"/>
      <c r="B272" s="8"/>
      <c r="C272" s="22">
        <f t="shared" si="37"/>
        <v>2</v>
      </c>
      <c r="D272" s="23">
        <f>Number_Of_Teams-C272</f>
        <v>20</v>
      </c>
      <c r="E272" s="9"/>
      <c r="F272" s="61" t="s">
        <v>426</v>
      </c>
      <c r="G272" s="32" t="s">
        <v>427</v>
      </c>
      <c r="H272" s="20"/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1</v>
      </c>
      <c r="Z272" s="1">
        <v>0</v>
      </c>
      <c r="AA272" s="1">
        <v>0</v>
      </c>
      <c r="AB272" s="1">
        <v>0</v>
      </c>
      <c r="AC272" s="1">
        <v>1</v>
      </c>
      <c r="AD272" s="1"/>
      <c r="AE272" s="8"/>
    </row>
    <row r="273" spans="1:31" ht="5.25" customHeight="1">
      <c r="A273" s="9"/>
      <c r="B273" s="15"/>
      <c r="C273" s="22"/>
      <c r="D273" s="23"/>
      <c r="E273" s="16"/>
      <c r="F273" s="23"/>
      <c r="G273" s="32"/>
      <c r="H273" s="2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8"/>
    </row>
    <row r="274" spans="1:31" ht="12.75">
      <c r="A274" s="9"/>
      <c r="B274" s="8"/>
      <c r="C274" s="22"/>
      <c r="D274" s="23"/>
      <c r="E274" s="9"/>
      <c r="F274" s="23"/>
      <c r="G274" s="31" t="s">
        <v>379</v>
      </c>
      <c r="H274" s="2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8"/>
    </row>
    <row r="275" spans="1:31" ht="12.75">
      <c r="A275" s="9"/>
      <c r="B275" s="8"/>
      <c r="C275" s="22">
        <f aca="true" t="shared" si="39" ref="C275:C286">SUM(I275:AD275)</f>
        <v>5</v>
      </c>
      <c r="D275" s="23">
        <f>Number_Of_Teams-C275</f>
        <v>17</v>
      </c>
      <c r="E275" s="9"/>
      <c r="F275" s="61" t="s">
        <v>380</v>
      </c>
      <c r="G275" s="32" t="s">
        <v>384</v>
      </c>
      <c r="H275" s="20"/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1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1</v>
      </c>
      <c r="U275" s="1">
        <v>0</v>
      </c>
      <c r="V275" s="1">
        <v>0</v>
      </c>
      <c r="W275" s="1">
        <v>1</v>
      </c>
      <c r="X275" s="1">
        <v>0</v>
      </c>
      <c r="Y275" s="1">
        <v>1</v>
      </c>
      <c r="Z275" s="1">
        <v>1</v>
      </c>
      <c r="AA275" s="1">
        <v>0</v>
      </c>
      <c r="AB275" s="1">
        <v>0</v>
      </c>
      <c r="AC275" s="1">
        <v>0</v>
      </c>
      <c r="AD275" s="1"/>
      <c r="AE275" s="8"/>
    </row>
    <row r="276" spans="1:31" ht="12.75">
      <c r="A276" s="9"/>
      <c r="B276" s="8"/>
      <c r="C276" s="22">
        <f t="shared" si="39"/>
        <v>5</v>
      </c>
      <c r="D276" s="23">
        <f aca="true" t="shared" si="40" ref="D276:D283">Number_Of_Teams-C276</f>
        <v>17</v>
      </c>
      <c r="E276" s="9"/>
      <c r="F276" s="61" t="s">
        <v>381</v>
      </c>
      <c r="G276" s="32" t="s">
        <v>385</v>
      </c>
      <c r="H276" s="20"/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1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1</v>
      </c>
      <c r="U276" s="1">
        <v>0</v>
      </c>
      <c r="V276" s="1">
        <v>0</v>
      </c>
      <c r="W276" s="1">
        <v>1</v>
      </c>
      <c r="X276" s="1">
        <v>0</v>
      </c>
      <c r="Y276" s="1">
        <v>1</v>
      </c>
      <c r="Z276" s="1">
        <v>1</v>
      </c>
      <c r="AA276" s="1">
        <v>0</v>
      </c>
      <c r="AB276" s="1">
        <v>0</v>
      </c>
      <c r="AC276" s="1">
        <v>0</v>
      </c>
      <c r="AD276" s="1"/>
      <c r="AE276" s="8"/>
    </row>
    <row r="277" spans="1:31" ht="12.75">
      <c r="A277" s="9"/>
      <c r="B277" s="8"/>
      <c r="C277" s="22">
        <f t="shared" si="39"/>
        <v>5</v>
      </c>
      <c r="D277" s="23">
        <f t="shared" si="40"/>
        <v>17</v>
      </c>
      <c r="E277" s="9"/>
      <c r="F277" s="61" t="s">
        <v>361</v>
      </c>
      <c r="G277" s="32" t="s">
        <v>386</v>
      </c>
      <c r="H277" s="20"/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1</v>
      </c>
      <c r="U277" s="1">
        <v>0</v>
      </c>
      <c r="V277" s="1">
        <v>0</v>
      </c>
      <c r="W277" s="1">
        <v>1</v>
      </c>
      <c r="X277" s="1">
        <v>0</v>
      </c>
      <c r="Y277" s="1">
        <v>1</v>
      </c>
      <c r="Z277" s="1">
        <v>1</v>
      </c>
      <c r="AA277" s="1">
        <v>0</v>
      </c>
      <c r="AB277" s="1">
        <v>0</v>
      </c>
      <c r="AC277" s="1">
        <v>0</v>
      </c>
      <c r="AD277" s="1"/>
      <c r="AE277" s="8"/>
    </row>
    <row r="278" spans="1:31" ht="12.75">
      <c r="A278" s="9"/>
      <c r="B278" s="8"/>
      <c r="C278" s="22">
        <f t="shared" si="39"/>
        <v>5</v>
      </c>
      <c r="D278" s="23">
        <f t="shared" si="40"/>
        <v>17</v>
      </c>
      <c r="E278" s="9"/>
      <c r="F278" s="61" t="s">
        <v>362</v>
      </c>
      <c r="G278" s="32" t="s">
        <v>387</v>
      </c>
      <c r="H278" s="20"/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1</v>
      </c>
      <c r="U278" s="1">
        <v>0</v>
      </c>
      <c r="V278" s="1">
        <v>0</v>
      </c>
      <c r="W278" s="1">
        <v>1</v>
      </c>
      <c r="X278" s="1">
        <v>0</v>
      </c>
      <c r="Y278" s="1">
        <v>1</v>
      </c>
      <c r="Z278" s="1">
        <v>1</v>
      </c>
      <c r="AA278" s="1">
        <v>0</v>
      </c>
      <c r="AB278" s="1">
        <v>0</v>
      </c>
      <c r="AC278" s="1">
        <v>0</v>
      </c>
      <c r="AD278" s="1"/>
      <c r="AE278" s="8"/>
    </row>
    <row r="279" spans="1:31" ht="12.75">
      <c r="A279" s="9"/>
      <c r="B279" s="8"/>
      <c r="C279" s="22">
        <f t="shared" si="39"/>
        <v>5</v>
      </c>
      <c r="D279" s="23">
        <f t="shared" si="40"/>
        <v>17</v>
      </c>
      <c r="E279" s="9"/>
      <c r="F279" s="61" t="s">
        <v>363</v>
      </c>
      <c r="G279" s="32" t="s">
        <v>388</v>
      </c>
      <c r="H279" s="20"/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1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1</v>
      </c>
      <c r="U279" s="1">
        <v>0</v>
      </c>
      <c r="V279" s="1">
        <v>0</v>
      </c>
      <c r="W279" s="1">
        <v>1</v>
      </c>
      <c r="X279" s="1">
        <v>0</v>
      </c>
      <c r="Y279" s="1">
        <v>1</v>
      </c>
      <c r="Z279" s="1">
        <v>1</v>
      </c>
      <c r="AA279" s="1">
        <v>0</v>
      </c>
      <c r="AB279" s="1">
        <v>0</v>
      </c>
      <c r="AC279" s="1">
        <v>0</v>
      </c>
      <c r="AD279" s="1"/>
      <c r="AE279" s="8"/>
    </row>
    <row r="280" spans="1:31" ht="12.75">
      <c r="A280" s="9"/>
      <c r="B280" s="8"/>
      <c r="C280" s="22">
        <f t="shared" si="39"/>
        <v>5</v>
      </c>
      <c r="D280" s="23">
        <f t="shared" si="40"/>
        <v>17</v>
      </c>
      <c r="E280" s="9"/>
      <c r="F280" s="61" t="s">
        <v>364</v>
      </c>
      <c r="G280" s="32" t="s">
        <v>389</v>
      </c>
      <c r="H280" s="20"/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1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1</v>
      </c>
      <c r="U280" s="1">
        <v>0</v>
      </c>
      <c r="V280" s="1">
        <v>0</v>
      </c>
      <c r="W280" s="1">
        <v>1</v>
      </c>
      <c r="X280" s="1">
        <v>0</v>
      </c>
      <c r="Y280" s="1">
        <v>1</v>
      </c>
      <c r="Z280" s="1">
        <v>1</v>
      </c>
      <c r="AA280" s="1">
        <v>0</v>
      </c>
      <c r="AB280" s="1">
        <v>0</v>
      </c>
      <c r="AC280" s="1">
        <v>0</v>
      </c>
      <c r="AD280" s="1"/>
      <c r="AE280" s="8"/>
    </row>
    <row r="281" spans="1:31" ht="12.75">
      <c r="A281" s="9"/>
      <c r="B281" s="8"/>
      <c r="C281" s="22">
        <f t="shared" si="39"/>
        <v>5</v>
      </c>
      <c r="D281" s="23">
        <f t="shared" si="40"/>
        <v>17</v>
      </c>
      <c r="E281" s="9"/>
      <c r="F281" s="61" t="s">
        <v>365</v>
      </c>
      <c r="G281" s="32" t="s">
        <v>390</v>
      </c>
      <c r="H281" s="20"/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1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1</v>
      </c>
      <c r="U281" s="1">
        <v>0</v>
      </c>
      <c r="V281" s="1">
        <v>0</v>
      </c>
      <c r="W281" s="1">
        <v>1</v>
      </c>
      <c r="X281" s="1">
        <v>0</v>
      </c>
      <c r="Y281" s="1">
        <v>1</v>
      </c>
      <c r="Z281" s="1">
        <v>1</v>
      </c>
      <c r="AA281" s="1">
        <v>0</v>
      </c>
      <c r="AB281" s="1">
        <v>0</v>
      </c>
      <c r="AC281" s="1">
        <v>0</v>
      </c>
      <c r="AD281" s="1"/>
      <c r="AE281" s="8"/>
    </row>
    <row r="282" spans="1:31" ht="12.75">
      <c r="A282" s="9"/>
      <c r="B282" s="8"/>
      <c r="C282" s="22">
        <f t="shared" si="39"/>
        <v>5</v>
      </c>
      <c r="D282" s="23">
        <f t="shared" si="40"/>
        <v>17</v>
      </c>
      <c r="E282" s="9"/>
      <c r="F282" s="61" t="s">
        <v>366</v>
      </c>
      <c r="G282" s="32" t="s">
        <v>391</v>
      </c>
      <c r="H282" s="20"/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1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1</v>
      </c>
      <c r="U282" s="1">
        <v>0</v>
      </c>
      <c r="V282" s="1">
        <v>0</v>
      </c>
      <c r="W282" s="1">
        <v>1</v>
      </c>
      <c r="X282" s="1">
        <v>0</v>
      </c>
      <c r="Y282" s="1">
        <v>1</v>
      </c>
      <c r="Z282" s="1">
        <v>1</v>
      </c>
      <c r="AA282" s="1">
        <v>0</v>
      </c>
      <c r="AB282" s="1">
        <v>0</v>
      </c>
      <c r="AC282" s="1">
        <v>0</v>
      </c>
      <c r="AD282" s="1"/>
      <c r="AE282" s="8"/>
    </row>
    <row r="283" spans="1:31" ht="12.75">
      <c r="A283" s="9"/>
      <c r="B283" s="8"/>
      <c r="C283" s="22">
        <f t="shared" si="39"/>
        <v>5</v>
      </c>
      <c r="D283" s="23">
        <f t="shared" si="40"/>
        <v>17</v>
      </c>
      <c r="E283" s="9"/>
      <c r="F283" s="61" t="s">
        <v>367</v>
      </c>
      <c r="G283" s="32" t="s">
        <v>392</v>
      </c>
      <c r="H283" s="20"/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1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1</v>
      </c>
      <c r="U283" s="1">
        <v>0</v>
      </c>
      <c r="V283" s="1">
        <v>0</v>
      </c>
      <c r="W283" s="1">
        <v>1</v>
      </c>
      <c r="X283" s="1">
        <v>0</v>
      </c>
      <c r="Y283" s="1">
        <v>1</v>
      </c>
      <c r="Z283" s="1">
        <v>1</v>
      </c>
      <c r="AA283" s="1">
        <v>0</v>
      </c>
      <c r="AB283" s="1">
        <v>0</v>
      </c>
      <c r="AC283" s="1">
        <v>0</v>
      </c>
      <c r="AD283" s="1"/>
      <c r="AE283" s="8"/>
    </row>
    <row r="284" spans="1:31" ht="12.75">
      <c r="A284" s="9"/>
      <c r="B284" s="8"/>
      <c r="C284" s="22">
        <f t="shared" si="39"/>
        <v>5</v>
      </c>
      <c r="D284" s="23">
        <f>Number_Of_Teams-C284</f>
        <v>17</v>
      </c>
      <c r="E284" s="9"/>
      <c r="F284" s="61" t="s">
        <v>368</v>
      </c>
      <c r="G284" s="32" t="s">
        <v>393</v>
      </c>
      <c r="H284" s="20"/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1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1</v>
      </c>
      <c r="U284" s="1">
        <v>0</v>
      </c>
      <c r="V284" s="1">
        <v>0</v>
      </c>
      <c r="W284" s="1">
        <v>1</v>
      </c>
      <c r="X284" s="1">
        <v>0</v>
      </c>
      <c r="Y284" s="1">
        <v>1</v>
      </c>
      <c r="Z284" s="1">
        <v>1</v>
      </c>
      <c r="AA284" s="1">
        <v>0</v>
      </c>
      <c r="AB284" s="1">
        <v>0</v>
      </c>
      <c r="AC284" s="1">
        <v>0</v>
      </c>
      <c r="AD284" s="1"/>
      <c r="AE284" s="8"/>
    </row>
    <row r="285" spans="1:31" ht="12.75">
      <c r="A285" s="9"/>
      <c r="B285" s="8"/>
      <c r="C285" s="22">
        <f t="shared" si="39"/>
        <v>5</v>
      </c>
      <c r="D285" s="23">
        <f>Number_Of_Teams-C285</f>
        <v>17</v>
      </c>
      <c r="E285" s="9"/>
      <c r="F285" s="61" t="s">
        <v>382</v>
      </c>
      <c r="G285" s="34" t="s">
        <v>394</v>
      </c>
      <c r="H285" s="20"/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1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1</v>
      </c>
      <c r="U285" s="1">
        <v>0</v>
      </c>
      <c r="V285" s="1">
        <v>0</v>
      </c>
      <c r="W285" s="1">
        <v>1</v>
      </c>
      <c r="X285" s="1">
        <v>0</v>
      </c>
      <c r="Y285" s="1">
        <v>1</v>
      </c>
      <c r="Z285" s="1">
        <v>1</v>
      </c>
      <c r="AA285" s="1">
        <v>0</v>
      </c>
      <c r="AB285" s="1">
        <v>0</v>
      </c>
      <c r="AC285" s="1">
        <v>0</v>
      </c>
      <c r="AD285" s="1"/>
      <c r="AE285" s="8"/>
    </row>
    <row r="286" spans="1:31" ht="12.75">
      <c r="A286" s="9"/>
      <c r="B286" s="8"/>
      <c r="C286" s="22">
        <f t="shared" si="39"/>
        <v>5</v>
      </c>
      <c r="D286" s="23">
        <f>Number_Of_Teams-C286</f>
        <v>17</v>
      </c>
      <c r="E286" s="9"/>
      <c r="F286" s="61" t="s">
        <v>383</v>
      </c>
      <c r="G286" s="34" t="s">
        <v>395</v>
      </c>
      <c r="H286" s="20"/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1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1</v>
      </c>
      <c r="U286" s="1">
        <v>0</v>
      </c>
      <c r="V286" s="1">
        <v>0</v>
      </c>
      <c r="W286" s="1">
        <v>1</v>
      </c>
      <c r="X286" s="1">
        <v>0</v>
      </c>
      <c r="Y286" s="1">
        <v>1</v>
      </c>
      <c r="Z286" s="1">
        <v>1</v>
      </c>
      <c r="AA286" s="1">
        <v>0</v>
      </c>
      <c r="AB286" s="1">
        <v>0</v>
      </c>
      <c r="AC286" s="1">
        <v>0</v>
      </c>
      <c r="AD286" s="1"/>
      <c r="AE286" s="8"/>
    </row>
    <row r="287" spans="1:31" ht="5.25" customHeight="1">
      <c r="A287" s="9"/>
      <c r="B287" s="8"/>
      <c r="C287" s="22"/>
      <c r="D287" s="23"/>
      <c r="E287" s="9"/>
      <c r="F287" s="23"/>
      <c r="G287" s="31"/>
      <c r="H287" s="2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8"/>
    </row>
    <row r="288" spans="1:31" ht="12.75">
      <c r="A288" s="9"/>
      <c r="B288" s="8"/>
      <c r="C288" s="22"/>
      <c r="D288" s="23"/>
      <c r="E288" s="9"/>
      <c r="F288" s="23"/>
      <c r="G288" s="31" t="s">
        <v>428</v>
      </c>
      <c r="H288" s="2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8"/>
    </row>
    <row r="289" spans="1:31" ht="12.75">
      <c r="A289" s="9"/>
      <c r="B289" s="8"/>
      <c r="C289" s="22">
        <f>SUM(I289:AD289)</f>
        <v>8</v>
      </c>
      <c r="D289" s="23">
        <f>Number_Of_Teams-C289</f>
        <v>14</v>
      </c>
      <c r="E289" s="9"/>
      <c r="F289" s="23"/>
      <c r="G289" s="32" t="s">
        <v>429</v>
      </c>
      <c r="H289" s="20"/>
      <c r="I289" s="1">
        <v>1</v>
      </c>
      <c r="J289" s="62">
        <v>0</v>
      </c>
      <c r="K289" s="1">
        <v>1</v>
      </c>
      <c r="L289" s="1">
        <v>0</v>
      </c>
      <c r="M289" s="62">
        <v>0</v>
      </c>
      <c r="N289" s="1">
        <v>1</v>
      </c>
      <c r="O289" s="62">
        <v>0</v>
      </c>
      <c r="P289" s="1">
        <v>0</v>
      </c>
      <c r="Q289" s="1">
        <v>0</v>
      </c>
      <c r="R289" s="1">
        <v>1</v>
      </c>
      <c r="S289" s="1">
        <v>0</v>
      </c>
      <c r="T289" s="62">
        <v>0</v>
      </c>
      <c r="U289" s="1">
        <v>1</v>
      </c>
      <c r="V289" s="62">
        <v>0</v>
      </c>
      <c r="W289" s="1">
        <v>0</v>
      </c>
      <c r="X289" s="62">
        <v>0</v>
      </c>
      <c r="Y289" s="1">
        <v>1</v>
      </c>
      <c r="Z289" s="1">
        <v>0</v>
      </c>
      <c r="AA289" s="1">
        <v>0</v>
      </c>
      <c r="AB289" s="1">
        <v>1</v>
      </c>
      <c r="AC289" s="1">
        <v>1</v>
      </c>
      <c r="AD289" s="1"/>
      <c r="AE289" s="8"/>
    </row>
    <row r="290" spans="1:31" ht="12.75">
      <c r="A290" s="9"/>
      <c r="B290" s="8"/>
      <c r="C290" s="22">
        <f>SUM(I290:AD290)</f>
        <v>19</v>
      </c>
      <c r="D290" s="23">
        <f>Number_Of_Teams-C290</f>
        <v>3</v>
      </c>
      <c r="E290" s="9"/>
      <c r="F290" s="23"/>
      <c r="G290" s="32" t="s">
        <v>430</v>
      </c>
      <c r="H290" s="20"/>
      <c r="I290" s="1">
        <v>0</v>
      </c>
      <c r="J290" s="1">
        <v>0</v>
      </c>
      <c r="K290" s="1">
        <v>1</v>
      </c>
      <c r="L290" s="1">
        <v>1</v>
      </c>
      <c r="M290" s="1">
        <v>1</v>
      </c>
      <c r="N290" s="1">
        <v>1</v>
      </c>
      <c r="O290" s="1">
        <v>1</v>
      </c>
      <c r="P290" s="1">
        <v>1</v>
      </c>
      <c r="Q290" s="1">
        <v>1</v>
      </c>
      <c r="R290" s="1">
        <v>1</v>
      </c>
      <c r="S290" s="1">
        <v>1</v>
      </c>
      <c r="T290" s="1">
        <v>1</v>
      </c>
      <c r="U290" s="1">
        <v>1</v>
      </c>
      <c r="V290" s="1">
        <v>1</v>
      </c>
      <c r="W290" s="1">
        <v>1</v>
      </c>
      <c r="X290" s="1">
        <v>1</v>
      </c>
      <c r="Y290" s="1">
        <v>1</v>
      </c>
      <c r="Z290" s="1">
        <v>1</v>
      </c>
      <c r="AA290" s="1">
        <v>1</v>
      </c>
      <c r="AB290" s="1">
        <v>1</v>
      </c>
      <c r="AC290" s="1">
        <v>1</v>
      </c>
      <c r="AD290" s="1"/>
      <c r="AE290" s="8"/>
    </row>
    <row r="291" spans="1:31" ht="12.75">
      <c r="A291" s="9"/>
      <c r="B291" s="8"/>
      <c r="C291" s="22">
        <f>SUM(I291:AD291)</f>
        <v>20</v>
      </c>
      <c r="D291" s="23">
        <f>Number_Of_Teams-C291</f>
        <v>2</v>
      </c>
      <c r="E291" s="9"/>
      <c r="F291" s="23"/>
      <c r="G291" s="32" t="s">
        <v>431</v>
      </c>
      <c r="H291" s="20"/>
      <c r="I291" s="1">
        <v>1</v>
      </c>
      <c r="J291" s="1">
        <v>1</v>
      </c>
      <c r="K291" s="1">
        <v>1</v>
      </c>
      <c r="L291" s="1">
        <v>1</v>
      </c>
      <c r="M291" s="1">
        <v>1</v>
      </c>
      <c r="N291" s="1">
        <v>1</v>
      </c>
      <c r="O291" s="1">
        <v>1</v>
      </c>
      <c r="P291" s="1">
        <v>1</v>
      </c>
      <c r="Q291" s="1">
        <v>1</v>
      </c>
      <c r="R291" s="1">
        <v>1</v>
      </c>
      <c r="S291" s="1">
        <v>1</v>
      </c>
      <c r="T291" s="1">
        <v>1</v>
      </c>
      <c r="U291" s="1">
        <v>1</v>
      </c>
      <c r="V291" s="1">
        <v>1</v>
      </c>
      <c r="W291" s="1">
        <v>1</v>
      </c>
      <c r="X291" s="1">
        <v>0</v>
      </c>
      <c r="Y291" s="1">
        <v>1</v>
      </c>
      <c r="Z291" s="1">
        <v>1</v>
      </c>
      <c r="AA291" s="1">
        <v>1</v>
      </c>
      <c r="AB291" s="1">
        <v>1</v>
      </c>
      <c r="AC291" s="1">
        <v>1</v>
      </c>
      <c r="AD291" s="1"/>
      <c r="AE291" s="8"/>
    </row>
    <row r="292" spans="1:31" ht="5.25" customHeight="1">
      <c r="A292" s="9"/>
      <c r="B292" s="15"/>
      <c r="C292" s="22"/>
      <c r="D292" s="23"/>
      <c r="E292" s="16"/>
      <c r="F292" s="23"/>
      <c r="G292" s="32"/>
      <c r="H292" s="2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8"/>
    </row>
    <row r="293" spans="1:31" ht="4.5" customHeight="1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9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"/>
  <sheetViews>
    <sheetView zoomScalePageLayoutView="0" workbookViewId="0" topLeftCell="B1">
      <selection activeCell="B11" sqref="B11"/>
    </sheetView>
  </sheetViews>
  <sheetFormatPr defaultColWidth="9.140625" defaultRowHeight="12.75"/>
  <cols>
    <col min="1" max="1" width="22.00390625" style="0" hidden="1" customWidth="1"/>
    <col min="2" max="2" width="3.7109375" style="48" customWidth="1"/>
    <col min="3" max="3" width="3.7109375" style="0" hidden="1" customWidth="1"/>
    <col min="4" max="4" width="12.7109375" style="0" hidden="1" customWidth="1"/>
    <col min="5" max="5" width="29.28125" style="36" customWidth="1"/>
    <col min="6" max="6" width="29.28125" style="36" hidden="1" customWidth="1"/>
    <col min="7" max="7" width="17.7109375" style="36" customWidth="1"/>
    <col min="8" max="8" width="17.7109375" style="36" hidden="1" customWidth="1"/>
    <col min="9" max="9" width="3.28125" style="35" customWidth="1"/>
    <col min="10" max="10" width="3.28125" style="35" hidden="1" customWidth="1"/>
    <col min="11" max="11" width="3.28125" style="35" customWidth="1"/>
    <col min="12" max="12" width="3.28125" style="53" hidden="1" customWidth="1"/>
    <col min="13" max="13" width="4.00390625" style="40" customWidth="1"/>
    <col min="14" max="14" width="4.00390625" style="53" hidden="1" customWidth="1"/>
    <col min="15" max="15" width="4.00390625" style="40" customWidth="1"/>
    <col min="16" max="16" width="4.00390625" style="40" hidden="1" customWidth="1"/>
    <col min="17" max="17" width="7.140625" style="36" customWidth="1"/>
    <col min="18" max="18" width="7.140625" style="36" hidden="1" customWidth="1"/>
    <col min="19" max="19" width="19.28125" style="0" customWidth="1"/>
    <col min="20" max="20" width="19.28125" style="0" hidden="1" customWidth="1"/>
    <col min="21" max="21" width="6.7109375" style="57" customWidth="1"/>
    <col min="22" max="22" width="0" style="0" hidden="1" customWidth="1"/>
  </cols>
  <sheetData>
    <row r="2" spans="2:21" ht="114.75" customHeight="1">
      <c r="B2" s="44" t="s">
        <v>62</v>
      </c>
      <c r="C2" s="41" t="s">
        <v>59</v>
      </c>
      <c r="D2" s="41"/>
      <c r="E2" s="38" t="s">
        <v>56</v>
      </c>
      <c r="F2" s="38"/>
      <c r="G2" s="39" t="s">
        <v>60</v>
      </c>
      <c r="H2" s="39"/>
      <c r="I2" s="39" t="s">
        <v>63</v>
      </c>
      <c r="J2" s="39"/>
      <c r="K2" s="39" t="s">
        <v>57</v>
      </c>
      <c r="L2" s="54"/>
      <c r="M2" s="41" t="s">
        <v>402</v>
      </c>
      <c r="N2" s="54"/>
      <c r="O2" s="41" t="s">
        <v>465</v>
      </c>
      <c r="P2" s="41"/>
      <c r="Q2" s="38" t="s">
        <v>58</v>
      </c>
      <c r="R2" s="38"/>
      <c r="S2" s="39" t="s">
        <v>66</v>
      </c>
      <c r="T2" s="39"/>
      <c r="U2" s="58" t="s">
        <v>64</v>
      </c>
    </row>
    <row r="3" spans="1:22" ht="12.75">
      <c r="A3" t="s">
        <v>67</v>
      </c>
      <c r="B3" s="49">
        <v>1</v>
      </c>
      <c r="C3" s="47">
        <v>17</v>
      </c>
      <c r="D3" s="47" t="s">
        <v>68</v>
      </c>
      <c r="E3" s="45" t="str">
        <f>'Marking Sheet'!$Y$3</f>
        <v>Apopheniacs Anonymous</v>
      </c>
      <c r="F3" s="45" t="s">
        <v>69</v>
      </c>
      <c r="G3" s="45" t="str">
        <f>'Marking Sheet'!$Y$7</f>
        <v>Mark Abbott</v>
      </c>
      <c r="H3" s="45" t="s">
        <v>70</v>
      </c>
      <c r="I3" s="37">
        <f>IF('Marking Sheet'!$Y$9="N","N","")</f>
      </c>
      <c r="J3" s="45" t="s">
        <v>70</v>
      </c>
      <c r="K3" s="37">
        <f>IF('Marking Sheet'!$Y$11="Y","V","")</f>
      </c>
      <c r="L3" s="45" t="s">
        <v>71</v>
      </c>
      <c r="M3" s="42">
        <f>IF('Marking Sheet'!$Y$15="","",'Marking Sheet'!$Y$15)</f>
        <v>3</v>
      </c>
      <c r="N3" s="45" t="s">
        <v>71</v>
      </c>
      <c r="O3" s="43">
        <f>IF('Marking Sheet'!$Y$18="","",'Marking Sheet'!$Y$18)</f>
      </c>
      <c r="P3" s="55" t="s">
        <v>72</v>
      </c>
      <c r="Q3" s="51">
        <f>'Marking Sheet'!$Y$5</f>
        <v>1397</v>
      </c>
      <c r="R3" s="56" t="s">
        <v>73</v>
      </c>
      <c r="S3" s="47" t="s">
        <v>467</v>
      </c>
      <c r="T3" s="47" t="s">
        <v>74</v>
      </c>
      <c r="U3" s="59">
        <v>125</v>
      </c>
      <c r="V3" t="s">
        <v>75</v>
      </c>
    </row>
    <row r="4" spans="1:22" ht="12.75">
      <c r="A4" t="s">
        <v>67</v>
      </c>
      <c r="B4" s="49">
        <v>2</v>
      </c>
      <c r="C4" s="47">
        <v>18</v>
      </c>
      <c r="D4" s="47" t="s">
        <v>68</v>
      </c>
      <c r="E4" s="45" t="str">
        <f>'Marking Sheet'!$Z$3</f>
        <v>Lady Strange + the Earl of Yarborough</v>
      </c>
      <c r="F4" s="45" t="s">
        <v>69</v>
      </c>
      <c r="G4" s="45" t="str">
        <f>'Marking Sheet'!$Z$7</f>
        <v>Paul+Rosalind Barden</v>
      </c>
      <c r="H4" s="45" t="s">
        <v>70</v>
      </c>
      <c r="I4" s="37">
        <f>IF('Marking Sheet'!$Z$9="N","N","")</f>
      </c>
      <c r="J4" s="45" t="s">
        <v>70</v>
      </c>
      <c r="K4" s="37">
        <f>IF('Marking Sheet'!$Z$11="Y","V","")</f>
      </c>
      <c r="L4" s="45" t="s">
        <v>71</v>
      </c>
      <c r="M4" s="42">
        <f>IF('Marking Sheet'!$Z$15="","",'Marking Sheet'!$Z$15)</f>
        <v>6</v>
      </c>
      <c r="N4" s="45" t="s">
        <v>71</v>
      </c>
      <c r="O4" s="55">
        <v>3</v>
      </c>
      <c r="P4" s="55" t="s">
        <v>72</v>
      </c>
      <c r="Q4" s="51">
        <f>'Marking Sheet'!$Z$5</f>
        <v>1347</v>
      </c>
      <c r="R4" s="56" t="s">
        <v>73</v>
      </c>
      <c r="S4" s="47" t="s">
        <v>466</v>
      </c>
      <c r="T4" s="47" t="s">
        <v>74</v>
      </c>
      <c r="U4" s="59">
        <v>75</v>
      </c>
      <c r="V4" t="s">
        <v>75</v>
      </c>
    </row>
    <row r="5" spans="1:22" ht="12.75">
      <c r="A5" t="s">
        <v>67</v>
      </c>
      <c r="B5" s="49">
        <v>3</v>
      </c>
      <c r="C5" s="47">
        <v>6</v>
      </c>
      <c r="D5" s="47" t="s">
        <v>68</v>
      </c>
      <c r="E5" s="45" t="str">
        <f>'Marking Sheet'!$N$3</f>
        <v>Can't find the woods for the trees</v>
      </c>
      <c r="F5" s="45" t="s">
        <v>69</v>
      </c>
      <c r="G5" s="45" t="str">
        <f>'Marking Sheet'!$N$7</f>
        <v>Andy Henderson</v>
      </c>
      <c r="H5" s="45" t="s">
        <v>70</v>
      </c>
      <c r="I5" s="37">
        <f>IF('Marking Sheet'!$N$9="N","N","")</f>
      </c>
      <c r="J5" s="45" t="s">
        <v>70</v>
      </c>
      <c r="K5" s="37">
        <f>IF('Marking Sheet'!$N$11="Y","V","")</f>
      </c>
      <c r="L5" s="45" t="s">
        <v>71</v>
      </c>
      <c r="M5" s="42">
        <f>IF('Marking Sheet'!$N$15="","",'Marking Sheet'!$N$15)</f>
        <v>8</v>
      </c>
      <c r="N5" s="45" t="s">
        <v>71</v>
      </c>
      <c r="O5" s="55">
        <f>IF('Marking Sheet'!$N$18="","",'Marking Sheet'!$N$18)</f>
      </c>
      <c r="P5" s="55" t="s">
        <v>72</v>
      </c>
      <c r="Q5" s="51">
        <f>'Marking Sheet'!$N$5</f>
        <v>1270</v>
      </c>
      <c r="R5" s="56" t="s">
        <v>73</v>
      </c>
      <c r="S5" s="47" t="s">
        <v>471</v>
      </c>
      <c r="T5" s="47" t="s">
        <v>74</v>
      </c>
      <c r="U5" s="59">
        <v>50</v>
      </c>
      <c r="V5" t="s">
        <v>75</v>
      </c>
    </row>
    <row r="6" spans="1:22" ht="12.75">
      <c r="A6" t="s">
        <v>67</v>
      </c>
      <c r="B6" s="49">
        <v>4</v>
      </c>
      <c r="C6" s="47">
        <v>21</v>
      </c>
      <c r="D6" s="47" t="s">
        <v>68</v>
      </c>
      <c r="E6" s="45" t="str">
        <f>'Marking Sheet'!$AC$3</f>
        <v>Psychologicals</v>
      </c>
      <c r="F6" s="45" t="s">
        <v>69</v>
      </c>
      <c r="G6" s="45" t="str">
        <f>'Marking Sheet'!$AC$7</f>
        <v>Mei Leung/Pete Colbert</v>
      </c>
      <c r="H6" s="45" t="s">
        <v>70</v>
      </c>
      <c r="I6" s="37">
        <f>IF('Marking Sheet'!$AC$9="N","N","")</f>
      </c>
      <c r="J6" s="45" t="s">
        <v>70</v>
      </c>
      <c r="K6" s="37">
        <f>IF('Marking Sheet'!$AC$11="Y","V","")</f>
      </c>
      <c r="L6" s="45" t="s">
        <v>71</v>
      </c>
      <c r="M6" s="42">
        <f>IF('Marking Sheet'!$AC$15="","",'Marking Sheet'!$AC$15)</f>
        <v>2</v>
      </c>
      <c r="N6" s="45" t="s">
        <v>71</v>
      </c>
      <c r="O6" s="55">
        <f>IF('Marking Sheet'!$AC$18="","",'Marking Sheet'!$AC$18)</f>
      </c>
      <c r="P6" s="55" t="s">
        <v>72</v>
      </c>
      <c r="Q6" s="51">
        <f>'Marking Sheet'!$AC$5</f>
        <v>1101</v>
      </c>
      <c r="R6" s="56" t="s">
        <v>73</v>
      </c>
      <c r="S6" s="47" t="s">
        <v>468</v>
      </c>
      <c r="T6" s="47" t="s">
        <v>74</v>
      </c>
      <c r="U6" s="59">
        <v>75</v>
      </c>
      <c r="V6" t="s">
        <v>75</v>
      </c>
    </row>
    <row r="7" spans="1:22" ht="12.75">
      <c r="A7" t="s">
        <v>67</v>
      </c>
      <c r="B7" s="49">
        <v>5</v>
      </c>
      <c r="C7" s="47">
        <v>11</v>
      </c>
      <c r="D7" s="47" t="s">
        <v>68</v>
      </c>
      <c r="E7" s="45" t="str">
        <f>'Marking Sheet'!$S$3</f>
        <v>Team Poirot returns to Bath</v>
      </c>
      <c r="F7" s="45" t="s">
        <v>69</v>
      </c>
      <c r="G7" s="45" t="str">
        <f>'Marking Sheet'!$S$7</f>
        <v>Anne Traynor</v>
      </c>
      <c r="H7" s="45" t="s">
        <v>70</v>
      </c>
      <c r="I7" s="37">
        <f>IF('Marking Sheet'!$S$9="N","N","")</f>
      </c>
      <c r="J7" s="45" t="s">
        <v>70</v>
      </c>
      <c r="K7" s="37">
        <f>IF('Marking Sheet'!$S$11="Y","V","")</f>
      </c>
      <c r="L7" s="45" t="s">
        <v>71</v>
      </c>
      <c r="M7" s="42">
        <f>IF('Marking Sheet'!$S$15="","",'Marking Sheet'!$S$15)</f>
        <v>11</v>
      </c>
      <c r="N7" s="45" t="s">
        <v>71</v>
      </c>
      <c r="O7" s="55">
        <f>IF('Marking Sheet'!$S$18="","",'Marking Sheet'!$S$18)</f>
      </c>
      <c r="P7" s="55" t="s">
        <v>72</v>
      </c>
      <c r="Q7" s="51">
        <f>'Marking Sheet'!$S$5</f>
        <v>968</v>
      </c>
      <c r="R7" s="56" t="s">
        <v>73</v>
      </c>
      <c r="S7" s="47"/>
      <c r="T7" s="47" t="s">
        <v>74</v>
      </c>
      <c r="U7" s="59"/>
      <c r="V7" t="s">
        <v>75</v>
      </c>
    </row>
    <row r="8" spans="1:22" ht="12.75">
      <c r="A8" t="s">
        <v>67</v>
      </c>
      <c r="B8" s="49">
        <v>6</v>
      </c>
      <c r="C8" s="47">
        <v>12</v>
      </c>
      <c r="D8" s="47" t="s">
        <v>68</v>
      </c>
      <c r="E8" s="45" t="str">
        <f>'Marking Sheet'!$T$3</f>
        <v>Twelevepack</v>
      </c>
      <c r="F8" s="45" t="s">
        <v>69</v>
      </c>
      <c r="G8" s="45" t="str">
        <f>'Marking Sheet'!$T$7</f>
        <v>Noel Aitchison/Dave Bercik</v>
      </c>
      <c r="H8" s="45" t="s">
        <v>70</v>
      </c>
      <c r="I8" s="37">
        <f>IF('Marking Sheet'!$T$9="N","N","")</f>
      </c>
      <c r="J8" s="45" t="s">
        <v>70</v>
      </c>
      <c r="K8" s="37">
        <f>IF('Marking Sheet'!$T$11="Y","V","")</f>
      </c>
      <c r="L8" s="45" t="s">
        <v>71</v>
      </c>
      <c r="M8" s="42">
        <f>IF('Marking Sheet'!$T$15="","",'Marking Sheet'!$T$15)</f>
        <v>14</v>
      </c>
      <c r="N8" s="45" t="s">
        <v>71</v>
      </c>
      <c r="O8" s="55">
        <f>IF('Marking Sheet'!$T$18="","",'Marking Sheet'!$T$18)</f>
      </c>
      <c r="P8" s="55" t="s">
        <v>72</v>
      </c>
      <c r="Q8" s="51">
        <f>'Marking Sheet'!$T$5</f>
        <v>951</v>
      </c>
      <c r="R8" s="56" t="s">
        <v>73</v>
      </c>
      <c r="S8" s="47"/>
      <c r="T8" s="47" t="s">
        <v>74</v>
      </c>
      <c r="U8" s="59"/>
      <c r="V8" t="s">
        <v>75</v>
      </c>
    </row>
    <row r="9" spans="1:22" ht="12.75">
      <c r="A9" t="s">
        <v>67</v>
      </c>
      <c r="B9" s="49">
        <v>7</v>
      </c>
      <c r="C9" s="47">
        <v>15</v>
      </c>
      <c r="D9" s="47" t="s">
        <v>68</v>
      </c>
      <c r="E9" s="45" t="str">
        <f>'Marking Sheet'!$W$3</f>
        <v>Puzzletome</v>
      </c>
      <c r="F9" s="45" t="s">
        <v>69</v>
      </c>
      <c r="G9" s="45" t="str">
        <f>'Marking Sheet'!$W$7</f>
        <v>Harry Maton</v>
      </c>
      <c r="H9" s="45" t="s">
        <v>70</v>
      </c>
      <c r="I9" s="37" t="str">
        <f>IF('Marking Sheet'!$W$9="N","N","")</f>
        <v>N</v>
      </c>
      <c r="J9" s="45" t="s">
        <v>70</v>
      </c>
      <c r="K9" s="37">
        <f>IF('Marking Sheet'!$W$11="Y","V","")</f>
      </c>
      <c r="L9" s="45" t="s">
        <v>71</v>
      </c>
      <c r="M9" s="42">
        <f>IF('Marking Sheet'!$W$15="","",'Marking Sheet'!$W$15)</f>
      </c>
      <c r="N9" s="45" t="s">
        <v>71</v>
      </c>
      <c r="O9" s="55">
        <v>1</v>
      </c>
      <c r="P9" s="55" t="s">
        <v>72</v>
      </c>
      <c r="Q9" s="51">
        <f>'Marking Sheet'!$W$5</f>
        <v>944</v>
      </c>
      <c r="R9" s="56" t="s">
        <v>73</v>
      </c>
      <c r="S9" s="47"/>
      <c r="T9" s="47" t="s">
        <v>74</v>
      </c>
      <c r="U9" s="59"/>
      <c r="V9" t="s">
        <v>75</v>
      </c>
    </row>
    <row r="10" spans="1:22" ht="12.75">
      <c r="A10" t="s">
        <v>67</v>
      </c>
      <c r="B10" s="49">
        <v>8</v>
      </c>
      <c r="C10" s="47">
        <v>5</v>
      </c>
      <c r="D10" s="47" t="s">
        <v>68</v>
      </c>
      <c r="E10" s="45" t="str">
        <f>'Marking Sheet'!$M$3</f>
        <v>Peter D G Smith et al</v>
      </c>
      <c r="F10" s="45" t="s">
        <v>69</v>
      </c>
      <c r="G10" s="45" t="str">
        <f>'Marking Sheet'!$M$7</f>
        <v>Peter Smith</v>
      </c>
      <c r="H10" s="45" t="s">
        <v>70</v>
      </c>
      <c r="I10" s="37">
        <f>IF('Marking Sheet'!$M$9="N","N","")</f>
      </c>
      <c r="J10" s="45" t="s">
        <v>70</v>
      </c>
      <c r="K10" s="37">
        <f>IF('Marking Sheet'!$M$11="Y","V","")</f>
      </c>
      <c r="L10" s="45" t="s">
        <v>71</v>
      </c>
      <c r="M10" s="42">
        <f>IF('Marking Sheet'!$M$15="","",'Marking Sheet'!$M$15)</f>
        <v>5</v>
      </c>
      <c r="N10" s="45" t="s">
        <v>71</v>
      </c>
      <c r="O10" s="55">
        <f>IF('Marking Sheet'!$M$18="","",'Marking Sheet'!$M$18)</f>
      </c>
      <c r="P10" s="55" t="s">
        <v>72</v>
      </c>
      <c r="Q10" s="51">
        <f>'Marking Sheet'!$M$5</f>
        <v>937</v>
      </c>
      <c r="R10" s="56" t="s">
        <v>73</v>
      </c>
      <c r="S10" s="47"/>
      <c r="T10" s="47" t="s">
        <v>74</v>
      </c>
      <c r="U10" s="59"/>
      <c r="V10" t="s">
        <v>75</v>
      </c>
    </row>
    <row r="11" spans="1:22" ht="12.75">
      <c r="A11" t="s">
        <v>67</v>
      </c>
      <c r="B11" s="49">
        <v>9</v>
      </c>
      <c r="C11" s="47">
        <v>1</v>
      </c>
      <c r="D11" s="47" t="s">
        <v>68</v>
      </c>
      <c r="E11" s="45" t="str">
        <f>'Marking Sheet'!$I$3</f>
        <v>PathfindersATH</v>
      </c>
      <c r="F11" s="45" t="s">
        <v>69</v>
      </c>
      <c r="G11" s="45" t="str">
        <f>'Marking Sheet'!$I$7</f>
        <v>Kailas Modha</v>
      </c>
      <c r="H11" s="45" t="s">
        <v>70</v>
      </c>
      <c r="I11" s="37">
        <f>IF('Marking Sheet'!$I$9="N","N","")</f>
      </c>
      <c r="J11" s="45" t="s">
        <v>70</v>
      </c>
      <c r="K11" s="37">
        <f>IF('Marking Sheet'!$I$11="Y","V","")</f>
      </c>
      <c r="L11" s="45" t="s">
        <v>71</v>
      </c>
      <c r="M11" s="42">
        <f>IF('Marking Sheet'!$I$15="","",'Marking Sheet'!$I$15)</f>
        <v>12</v>
      </c>
      <c r="N11" s="45" t="s">
        <v>71</v>
      </c>
      <c r="O11" s="55">
        <f>IF('Marking Sheet'!$I$18="","",'Marking Sheet'!$I$18)</f>
      </c>
      <c r="P11" s="55" t="s">
        <v>72</v>
      </c>
      <c r="Q11" s="51">
        <f>'Marking Sheet'!$I$5</f>
        <v>806</v>
      </c>
      <c r="R11" s="56" t="s">
        <v>73</v>
      </c>
      <c r="S11" s="47"/>
      <c r="T11" s="47" t="s">
        <v>74</v>
      </c>
      <c r="U11" s="59"/>
      <c r="V11" t="s">
        <v>75</v>
      </c>
    </row>
    <row r="12" spans="1:22" ht="12.75">
      <c r="A12" t="s">
        <v>67</v>
      </c>
      <c r="B12" s="49">
        <v>10</v>
      </c>
      <c r="C12" s="47">
        <v>20</v>
      </c>
      <c r="D12" s="47" t="s">
        <v>68</v>
      </c>
      <c r="E12" s="45" t="str">
        <f>'Marking Sheet'!$AB$3</f>
        <v>Dave Kee Team</v>
      </c>
      <c r="F12" s="45" t="s">
        <v>69</v>
      </c>
      <c r="G12" s="45" t="str">
        <f>'Marking Sheet'!$AB$7</f>
        <v>Gillian Hardy/Dave Kee</v>
      </c>
      <c r="H12" s="45" t="s">
        <v>70</v>
      </c>
      <c r="I12" s="37">
        <f>IF('Marking Sheet'!$AB$9="N","N","")</f>
      </c>
      <c r="J12" s="45" t="s">
        <v>70</v>
      </c>
      <c r="K12" s="37">
        <f>IF('Marking Sheet'!$AB$11="Y","V","")</f>
      </c>
      <c r="L12" s="45" t="s">
        <v>71</v>
      </c>
      <c r="M12" s="42">
        <f>IF('Marking Sheet'!$AB$15="","",'Marking Sheet'!$AB$15)</f>
        <v>10</v>
      </c>
      <c r="N12" s="45" t="s">
        <v>71</v>
      </c>
      <c r="O12" s="55">
        <f>IF('Marking Sheet'!$AB$18="","",'Marking Sheet'!$AB$18)</f>
      </c>
      <c r="P12" s="55" t="s">
        <v>72</v>
      </c>
      <c r="Q12" s="51">
        <f>'Marking Sheet'!$AB$5</f>
        <v>768</v>
      </c>
      <c r="R12" s="56" t="s">
        <v>73</v>
      </c>
      <c r="S12" s="47" t="s">
        <v>470</v>
      </c>
      <c r="T12" s="47" t="s">
        <v>74</v>
      </c>
      <c r="U12" s="59">
        <v>50</v>
      </c>
      <c r="V12" t="s">
        <v>75</v>
      </c>
    </row>
    <row r="13" spans="1:22" ht="12.75">
      <c r="A13" t="s">
        <v>67</v>
      </c>
      <c r="B13" s="49">
        <v>11</v>
      </c>
      <c r="C13" s="47">
        <v>3</v>
      </c>
      <c r="D13" s="47" t="s">
        <v>68</v>
      </c>
      <c r="E13" s="45" t="str">
        <f>'Marking Sheet'!$K$3</f>
        <v>Q4T Logicals</v>
      </c>
      <c r="F13" s="45" t="s">
        <v>69</v>
      </c>
      <c r="G13" s="45" t="str">
        <f>'Marking Sheet'!$K$7</f>
        <v>Nick Ball</v>
      </c>
      <c r="H13" s="45" t="s">
        <v>70</v>
      </c>
      <c r="I13" s="37" t="str">
        <f>IF('Marking Sheet'!$K$9="N","N","")</f>
        <v>N</v>
      </c>
      <c r="J13" s="45" t="s">
        <v>70</v>
      </c>
      <c r="K13" s="37">
        <f>IF('Marking Sheet'!$K$11="Y","V","")</f>
      </c>
      <c r="L13" s="45" t="s">
        <v>71</v>
      </c>
      <c r="M13" s="42">
        <f>IF('Marking Sheet'!$K$15="","",'Marking Sheet'!$K$15)</f>
        <v>4</v>
      </c>
      <c r="N13" s="45" t="s">
        <v>71</v>
      </c>
      <c r="O13" s="55">
        <v>2</v>
      </c>
      <c r="P13" s="55" t="s">
        <v>72</v>
      </c>
      <c r="Q13" s="51">
        <f>'Marking Sheet'!$K$5</f>
        <v>759</v>
      </c>
      <c r="R13" s="56" t="s">
        <v>73</v>
      </c>
      <c r="S13" s="47"/>
      <c r="T13" s="47" t="s">
        <v>74</v>
      </c>
      <c r="U13" s="59"/>
      <c r="V13" t="s">
        <v>75</v>
      </c>
    </row>
    <row r="14" spans="1:22" ht="12.75">
      <c r="A14" t="s">
        <v>67</v>
      </c>
      <c r="B14" s="49">
        <v>12</v>
      </c>
      <c r="C14" s="47">
        <v>2</v>
      </c>
      <c r="D14" s="47" t="s">
        <v>68</v>
      </c>
      <c r="E14" s="45" t="str">
        <f>'Marking Sheet'!$J$3</f>
        <v>Famous Five</v>
      </c>
      <c r="F14" s="45" t="s">
        <v>69</v>
      </c>
      <c r="G14" s="45" t="str">
        <f>'Marking Sheet'!$J$7</f>
        <v>Brian Mills</v>
      </c>
      <c r="H14" s="45" t="s">
        <v>70</v>
      </c>
      <c r="I14" s="37">
        <f>IF('Marking Sheet'!$J$9="N","N","")</f>
      </c>
      <c r="J14" s="45" t="s">
        <v>70</v>
      </c>
      <c r="K14" s="37">
        <f>IF('Marking Sheet'!$J$11="Y","V","")</f>
      </c>
      <c r="L14" s="45" t="s">
        <v>71</v>
      </c>
      <c r="M14" s="42">
        <f>IF('Marking Sheet'!$J$15="","",'Marking Sheet'!$J$15)</f>
        <v>13</v>
      </c>
      <c r="N14" s="45" t="s">
        <v>71</v>
      </c>
      <c r="O14" s="43">
        <f>IF('Marking Sheet'!$J$18="","",'Marking Sheet'!$J$18)</f>
      </c>
      <c r="P14" s="55" t="s">
        <v>72</v>
      </c>
      <c r="Q14" s="51">
        <f>'Marking Sheet'!$J$5</f>
        <v>725</v>
      </c>
      <c r="R14" s="56" t="s">
        <v>73</v>
      </c>
      <c r="S14" s="47"/>
      <c r="T14" s="47" t="s">
        <v>74</v>
      </c>
      <c r="U14" s="59"/>
      <c r="V14" t="s">
        <v>75</v>
      </c>
    </row>
    <row r="15" spans="1:22" ht="12.75">
      <c r="A15" t="s">
        <v>67</v>
      </c>
      <c r="B15" s="49">
        <v>13</v>
      </c>
      <c r="C15" s="47">
        <v>10</v>
      </c>
      <c r="D15" s="47" t="s">
        <v>68</v>
      </c>
      <c r="E15" s="45" t="str">
        <f>'Marking Sheet'!$R$3</f>
        <v>Alcoholus Lubricatum</v>
      </c>
      <c r="F15" s="45" t="s">
        <v>69</v>
      </c>
      <c r="G15" s="45" t="str">
        <f>'Marking Sheet'!$R$7</f>
        <v>Chris Andrews</v>
      </c>
      <c r="H15" s="45" t="s">
        <v>70</v>
      </c>
      <c r="I15" s="37">
        <f>IF('Marking Sheet'!$R$9="N","N","")</f>
      </c>
      <c r="J15" s="45" t="s">
        <v>70</v>
      </c>
      <c r="K15" s="37">
        <f>IF('Marking Sheet'!$R$11="Y","V","")</f>
      </c>
      <c r="L15" s="45" t="s">
        <v>71</v>
      </c>
      <c r="M15" s="42">
        <f>IF('Marking Sheet'!$R$15="","",'Marking Sheet'!$R$15)</f>
        <v>1</v>
      </c>
      <c r="N15" s="45" t="s">
        <v>71</v>
      </c>
      <c r="O15" s="43">
        <f>IF('Marking Sheet'!$R$18="","",'Marking Sheet'!$R$18)</f>
      </c>
      <c r="P15" s="55" t="s">
        <v>72</v>
      </c>
      <c r="Q15" s="51">
        <f>'Marking Sheet'!$R$5</f>
        <v>675</v>
      </c>
      <c r="R15" s="56" t="s">
        <v>73</v>
      </c>
      <c r="S15" s="47" t="s">
        <v>469</v>
      </c>
      <c r="T15" s="47" t="s">
        <v>74</v>
      </c>
      <c r="U15" s="59">
        <v>125</v>
      </c>
      <c r="V15" t="s">
        <v>75</v>
      </c>
    </row>
    <row r="16" spans="1:22" ht="12.75">
      <c r="A16" t="s">
        <v>67</v>
      </c>
      <c r="B16" s="49">
        <v>14</v>
      </c>
      <c r="C16" s="47">
        <v>9</v>
      </c>
      <c r="D16" s="47" t="s">
        <v>68</v>
      </c>
      <c r="E16" s="45" t="str">
        <f>'Marking Sheet'!$Q$3</f>
        <v>Stragglers</v>
      </c>
      <c r="F16" s="45" t="s">
        <v>69</v>
      </c>
      <c r="G16" s="45" t="str">
        <f>'Marking Sheet'!$Q$7</f>
        <v>Bart Bramley</v>
      </c>
      <c r="H16" s="45" t="s">
        <v>70</v>
      </c>
      <c r="I16" s="37" t="str">
        <f>IF('Marking Sheet'!$Q$9="N","N","")</f>
        <v>N</v>
      </c>
      <c r="J16" s="45" t="s">
        <v>70</v>
      </c>
      <c r="K16" s="37">
        <f>IF('Marking Sheet'!$Q$11="Y","V","")</f>
      </c>
      <c r="L16" s="45" t="s">
        <v>71</v>
      </c>
      <c r="M16" s="42">
        <f>IF('Marking Sheet'!$Q$15="","",'Marking Sheet'!$Q$15)</f>
      </c>
      <c r="N16" s="45" t="s">
        <v>71</v>
      </c>
      <c r="O16" s="43">
        <f>IF('Marking Sheet'!$Q$18="","",'Marking Sheet'!$Q$18)</f>
      </c>
      <c r="P16" s="55" t="s">
        <v>72</v>
      </c>
      <c r="Q16" s="51">
        <f>'Marking Sheet'!$Q$5</f>
        <v>655</v>
      </c>
      <c r="R16" s="56" t="s">
        <v>73</v>
      </c>
      <c r="S16" s="47"/>
      <c r="T16" s="47" t="s">
        <v>74</v>
      </c>
      <c r="U16" s="59"/>
      <c r="V16" t="s">
        <v>75</v>
      </c>
    </row>
    <row r="17" spans="1:22" ht="12.75">
      <c r="A17" t="s">
        <v>67</v>
      </c>
      <c r="B17" s="49">
        <v>15</v>
      </c>
      <c r="C17" s="47">
        <v>13</v>
      </c>
      <c r="D17" s="47" t="s">
        <v>68</v>
      </c>
      <c r="E17" s="45" t="str">
        <f>'Marking Sheet'!$U$3</f>
        <v>In Need of a Good Bath</v>
      </c>
      <c r="F17" s="45" t="s">
        <v>69</v>
      </c>
      <c r="G17" s="45" t="str">
        <f>'Marking Sheet'!$U$7</f>
        <v>Jell Ellis</v>
      </c>
      <c r="H17" s="45" t="s">
        <v>70</v>
      </c>
      <c r="I17" s="37" t="str">
        <f>IF('Marking Sheet'!$U$9="N","N","")</f>
        <v>N</v>
      </c>
      <c r="J17" s="45" t="s">
        <v>70</v>
      </c>
      <c r="K17" s="37">
        <f>IF('Marking Sheet'!$U$11="Y","V","")</f>
      </c>
      <c r="L17" s="45" t="s">
        <v>71</v>
      </c>
      <c r="M17" s="42">
        <f>IF('Marking Sheet'!$U$15="","",'Marking Sheet'!$U$15)</f>
      </c>
      <c r="N17" s="45" t="s">
        <v>71</v>
      </c>
      <c r="O17" s="43">
        <f>IF('Marking Sheet'!$U$18="","",'Marking Sheet'!$U$18)</f>
      </c>
      <c r="P17" s="55" t="s">
        <v>72</v>
      </c>
      <c r="Q17" s="51">
        <f>'Marking Sheet'!$U$5</f>
        <v>511</v>
      </c>
      <c r="R17" s="56" t="s">
        <v>73</v>
      </c>
      <c r="S17" s="47"/>
      <c r="T17" s="47" t="s">
        <v>74</v>
      </c>
      <c r="U17" s="59"/>
      <c r="V17" t="s">
        <v>75</v>
      </c>
    </row>
    <row r="18" spans="1:22" ht="12.75">
      <c r="A18" t="s">
        <v>67</v>
      </c>
      <c r="B18" s="49">
        <v>16</v>
      </c>
      <c r="C18" s="47">
        <v>14</v>
      </c>
      <c r="D18" s="47" t="s">
        <v>68</v>
      </c>
      <c r="E18" s="45" t="str">
        <f>'Marking Sheet'!$V$3</f>
        <v>No Management Potential</v>
      </c>
      <c r="F18" s="45" t="s">
        <v>69</v>
      </c>
      <c r="G18" s="45" t="str">
        <f>'Marking Sheet'!$V$7</f>
        <v>Steve Hames</v>
      </c>
      <c r="H18" s="45" t="s">
        <v>70</v>
      </c>
      <c r="I18" s="37">
        <f>IF('Marking Sheet'!$V$9="N","N","")</f>
      </c>
      <c r="J18" s="45" t="s">
        <v>70</v>
      </c>
      <c r="K18" s="37">
        <f>IF('Marking Sheet'!$V$11="Y","V","")</f>
      </c>
      <c r="L18" s="45" t="s">
        <v>71</v>
      </c>
      <c r="M18" s="42">
        <f>IF('Marking Sheet'!$V$15="","",'Marking Sheet'!$V$15)</f>
        <v>7</v>
      </c>
      <c r="N18" s="45" t="s">
        <v>71</v>
      </c>
      <c r="O18" s="43">
        <f>IF('Marking Sheet'!$V$18="","",'Marking Sheet'!$V$18)</f>
      </c>
      <c r="P18" s="55" t="s">
        <v>72</v>
      </c>
      <c r="Q18" s="51">
        <f>'Marking Sheet'!$V$5</f>
        <v>409</v>
      </c>
      <c r="R18" s="56" t="s">
        <v>73</v>
      </c>
      <c r="S18" s="47"/>
      <c r="T18" s="47" t="s">
        <v>74</v>
      </c>
      <c r="U18" s="59"/>
      <c r="V18" t="s">
        <v>75</v>
      </c>
    </row>
    <row r="19" spans="1:22" ht="12.75">
      <c r="A19" t="s">
        <v>67</v>
      </c>
      <c r="B19" s="49">
        <v>17</v>
      </c>
      <c r="C19" s="47">
        <v>19</v>
      </c>
      <c r="D19" s="47" t="s">
        <v>68</v>
      </c>
      <c r="E19" s="45" t="str">
        <f>'Marking Sheet'!$AA$3</f>
        <v>Early Bath</v>
      </c>
      <c r="F19" s="45" t="s">
        <v>69</v>
      </c>
      <c r="G19" s="45" t="str">
        <f>'Marking Sheet'!$AA$7</f>
        <v>Chris Baker</v>
      </c>
      <c r="H19" s="45" t="s">
        <v>70</v>
      </c>
      <c r="I19" s="37">
        <f>IF('Marking Sheet'!$AA$9="N","N","")</f>
      </c>
      <c r="J19" s="45" t="s">
        <v>70</v>
      </c>
      <c r="K19" s="37">
        <f>IF('Marking Sheet'!$AA$11="Y","V","")</f>
      </c>
      <c r="L19" s="45" t="s">
        <v>71</v>
      </c>
      <c r="M19" s="42">
        <f>IF('Marking Sheet'!$AA$15="","",'Marking Sheet'!$AA$15)</f>
      </c>
      <c r="N19" s="45" t="s">
        <v>71</v>
      </c>
      <c r="O19" s="43">
        <f>IF('Marking Sheet'!$AA$18="","",'Marking Sheet'!$AA$18)</f>
      </c>
      <c r="P19" s="55" t="s">
        <v>72</v>
      </c>
      <c r="Q19" s="51">
        <f>'Marking Sheet'!$AA$5</f>
        <v>332</v>
      </c>
      <c r="R19" s="56" t="s">
        <v>73</v>
      </c>
      <c r="S19" s="47"/>
      <c r="T19" s="47" t="s">
        <v>74</v>
      </c>
      <c r="U19" s="59"/>
      <c r="V19" t="s">
        <v>75</v>
      </c>
    </row>
    <row r="20" spans="1:22" ht="12.75">
      <c r="A20" t="s">
        <v>67</v>
      </c>
      <c r="B20" s="49">
        <v>18</v>
      </c>
      <c r="C20" s="47">
        <v>4</v>
      </c>
      <c r="D20" s="47" t="s">
        <v>68</v>
      </c>
      <c r="E20" s="45" t="str">
        <f>'Marking Sheet'!$L$3</f>
        <v>Slow Learners</v>
      </c>
      <c r="F20" s="45" t="s">
        <v>69</v>
      </c>
      <c r="G20" s="45" t="str">
        <f>'Marking Sheet'!$L$7</f>
        <v>David Thomas</v>
      </c>
      <c r="H20" s="45" t="s">
        <v>70</v>
      </c>
      <c r="I20" s="37" t="str">
        <f>IF('Marking Sheet'!$L$9="N","N","")</f>
        <v>N</v>
      </c>
      <c r="J20" s="45" t="s">
        <v>70</v>
      </c>
      <c r="K20" s="37">
        <f>IF('Marking Sheet'!$L$11="Y","V","")</f>
      </c>
      <c r="L20" s="45" t="s">
        <v>71</v>
      </c>
      <c r="M20" s="42">
        <f>IF('Marking Sheet'!$L$15="","",'Marking Sheet'!$L$15)</f>
      </c>
      <c r="N20" s="45" t="s">
        <v>71</v>
      </c>
      <c r="O20" s="43">
        <f>IF('Marking Sheet'!$L$18="","",'Marking Sheet'!$L$18)</f>
      </c>
      <c r="P20" s="55" t="s">
        <v>72</v>
      </c>
      <c r="Q20" s="51">
        <f>'Marking Sheet'!$L$5</f>
        <v>313</v>
      </c>
      <c r="R20" s="56" t="s">
        <v>73</v>
      </c>
      <c r="S20" s="47"/>
      <c r="T20" s="47" t="s">
        <v>74</v>
      </c>
      <c r="U20" s="59"/>
      <c r="V20" t="s">
        <v>75</v>
      </c>
    </row>
    <row r="21" spans="1:22" ht="12.75">
      <c r="A21" t="s">
        <v>67</v>
      </c>
      <c r="B21" s="49">
        <v>19</v>
      </c>
      <c r="C21" s="47">
        <v>7</v>
      </c>
      <c r="D21" s="47" t="s">
        <v>68</v>
      </c>
      <c r="E21" s="45" t="str">
        <f>'Marking Sheet'!$O$3</f>
        <v>Chiltern Fellowship</v>
      </c>
      <c r="F21" s="45" t="s">
        <v>69</v>
      </c>
      <c r="G21" s="45" t="str">
        <f>'Marking Sheet'!$O$7</f>
        <v>John Baxter/Jon Wallis</v>
      </c>
      <c r="H21" s="45" t="s">
        <v>70</v>
      </c>
      <c r="I21" s="37">
        <f>IF('Marking Sheet'!$O$9="N","N","")</f>
      </c>
      <c r="J21" s="45" t="s">
        <v>70</v>
      </c>
      <c r="K21" s="37">
        <f>IF('Marking Sheet'!$O$11="Y","V","")</f>
      </c>
      <c r="L21" s="45" t="s">
        <v>71</v>
      </c>
      <c r="M21" s="42">
        <f>IF('Marking Sheet'!$O$15="","",'Marking Sheet'!$O$15)</f>
      </c>
      <c r="N21" s="45" t="s">
        <v>71</v>
      </c>
      <c r="O21" s="43">
        <f>IF('Marking Sheet'!$O$18="","",'Marking Sheet'!$O$18)</f>
      </c>
      <c r="P21" s="55" t="s">
        <v>72</v>
      </c>
      <c r="Q21" s="51">
        <f>'Marking Sheet'!$O$5</f>
        <v>309</v>
      </c>
      <c r="R21" s="56" t="s">
        <v>73</v>
      </c>
      <c r="S21" s="47"/>
      <c r="T21" s="47" t="s">
        <v>74</v>
      </c>
      <c r="U21" s="59"/>
      <c r="V21" t="s">
        <v>75</v>
      </c>
    </row>
    <row r="22" spans="1:22" ht="12.75">
      <c r="A22" t="s">
        <v>67</v>
      </c>
      <c r="B22" s="49">
        <v>20</v>
      </c>
      <c r="C22" s="47">
        <v>8</v>
      </c>
      <c r="D22" s="47" t="s">
        <v>68</v>
      </c>
      <c r="E22" s="45" t="str">
        <f>'Marking Sheet'!$P$3</f>
        <v>Team Norway</v>
      </c>
      <c r="F22" s="45" t="s">
        <v>69</v>
      </c>
      <c r="G22" s="45" t="str">
        <f>'Marking Sheet'!$P$7</f>
        <v>Tim North</v>
      </c>
      <c r="H22" s="45" t="s">
        <v>70</v>
      </c>
      <c r="I22" s="37">
        <f>IF('Marking Sheet'!$P$9="N","N","")</f>
      </c>
      <c r="J22" s="45" t="s">
        <v>70</v>
      </c>
      <c r="K22" s="37">
        <f>IF('Marking Sheet'!$P$11="Y","V","")</f>
      </c>
      <c r="L22" s="45" t="s">
        <v>71</v>
      </c>
      <c r="M22" s="42">
        <f>IF('Marking Sheet'!$P$15="","",'Marking Sheet'!$P$15)</f>
      </c>
      <c r="N22" s="45" t="s">
        <v>71</v>
      </c>
      <c r="O22" s="43">
        <f>IF('Marking Sheet'!$P$18="","",'Marking Sheet'!$P$18)</f>
      </c>
      <c r="P22" s="55" t="s">
        <v>72</v>
      </c>
      <c r="Q22" s="51">
        <f>'Marking Sheet'!$P$5</f>
        <v>252</v>
      </c>
      <c r="R22" s="56" t="s">
        <v>73</v>
      </c>
      <c r="S22" s="47"/>
      <c r="T22" s="47" t="s">
        <v>74</v>
      </c>
      <c r="U22" s="59"/>
      <c r="V22" t="s">
        <v>75</v>
      </c>
    </row>
    <row r="23" spans="1:22" ht="12.75">
      <c r="A23" t="s">
        <v>67</v>
      </c>
      <c r="B23" s="49">
        <v>21</v>
      </c>
      <c r="C23" s="47">
        <v>16</v>
      </c>
      <c r="D23" s="47" t="s">
        <v>68</v>
      </c>
      <c r="E23" s="45" t="str">
        <f>'Marking Sheet'!$X$3</f>
        <v>Dunn Hunting</v>
      </c>
      <c r="F23" s="45" t="s">
        <v>69</v>
      </c>
      <c r="G23" s="45" t="str">
        <f>'Marking Sheet'!$X$7</f>
        <v>Geoff Dunn</v>
      </c>
      <c r="H23" s="45" t="s">
        <v>70</v>
      </c>
      <c r="I23" s="37" t="str">
        <f>IF('Marking Sheet'!$X$9="N","N","")</f>
        <v>N</v>
      </c>
      <c r="J23" s="45" t="s">
        <v>70</v>
      </c>
      <c r="K23" s="37">
        <f>IF('Marking Sheet'!$X$11="Y","V","")</f>
      </c>
      <c r="L23" s="45" t="s">
        <v>71</v>
      </c>
      <c r="M23" s="42">
        <f>IF('Marking Sheet'!$X$15="","",'Marking Sheet'!$X$15)</f>
      </c>
      <c r="N23" s="45" t="s">
        <v>71</v>
      </c>
      <c r="O23" s="43">
        <f>IF('Marking Sheet'!$X$18="","",'Marking Sheet'!$X$18)</f>
      </c>
      <c r="P23" s="55" t="s">
        <v>72</v>
      </c>
      <c r="Q23" s="51">
        <f>'Marking Sheet'!$X$5</f>
        <v>235</v>
      </c>
      <c r="R23" s="56" t="s">
        <v>73</v>
      </c>
      <c r="S23" s="47"/>
      <c r="T23" s="47" t="s">
        <v>74</v>
      </c>
      <c r="U23" s="59"/>
      <c r="V23" t="s">
        <v>75</v>
      </c>
    </row>
    <row r="24" spans="19:21" ht="12.75">
      <c r="S24" s="52" t="s">
        <v>65</v>
      </c>
      <c r="T24" s="52"/>
      <c r="U24" s="60"/>
    </row>
  </sheetData>
  <sheetProtection/>
  <autoFilter ref="B2:U2"/>
  <conditionalFormatting sqref="U24">
    <cfRule type="cellIs" priority="2" dxfId="0" operator="notEqual" stopIfTrue="1">
      <formula>#REF!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Pablo Domination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Coombs</dc:creator>
  <cp:keywords/>
  <dc:description/>
  <cp:lastModifiedBy>Mike Wood</cp:lastModifiedBy>
  <cp:lastPrinted>2008-01-23T11:36:49Z</cp:lastPrinted>
  <dcterms:created xsi:type="dcterms:W3CDTF">2004-02-20T15:12:16Z</dcterms:created>
  <dcterms:modified xsi:type="dcterms:W3CDTF">2013-02-19T21:47:05Z</dcterms:modified>
  <cp:category/>
  <cp:version/>
  <cp:contentType/>
  <cp:contentStatus/>
</cp:coreProperties>
</file>